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gnalinalt-my.sharepoint.com/personal/irena_valaikaite_ignalina_lt/Documents/Darbalaukis/Tarybos nariams/"/>
    </mc:Choice>
  </mc:AlternateContent>
  <xr:revisionPtr revIDLastSave="53" documentId="13_ncr:1_{7332D9D9-D910-4638-A94E-0D86C579FB2D}" xr6:coauthVersionLast="47" xr6:coauthVersionMax="47" xr10:uidLastSave="{377046D6-ADB2-4A02-91CE-2FBE4999CB3A}"/>
  <bookViews>
    <workbookView xWindow="1452" yWindow="492" windowWidth="14088" windowHeight="15228" xr2:uid="{00000000-000D-0000-FFFF-FFFF00000000}"/>
  </bookViews>
  <sheets>
    <sheet name="1 priedas pajamos" sheetId="40" r:id="rId1"/>
    <sheet name="2 priedas išlaidos " sheetId="38" r:id="rId2"/>
    <sheet name="3 priedas išlaidos " sheetId="39" r:id="rId3"/>
  </sheets>
  <definedNames>
    <definedName name="_xlnm._FilterDatabase" localSheetId="1" hidden="1">'2 priedas išlaidos '!$A$12:$D$133</definedName>
    <definedName name="_xlnm._FilterDatabase" localSheetId="2" hidden="1">'3 priedas išlaidos '!$A$12:$C$77</definedName>
    <definedName name="_xlnm.Print_Titles" localSheetId="1">'2 priedas išlaidos '!$11:$12</definedName>
    <definedName name="_xlnm.Print_Titles" localSheetId="2">'3 priedas išlaidos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38" l="1"/>
  <c r="D80" i="38"/>
  <c r="D75" i="38"/>
  <c r="D72" i="38"/>
  <c r="D70" i="38"/>
  <c r="D67" i="38"/>
  <c r="D62" i="38"/>
  <c r="D58" i="38"/>
  <c r="D55" i="38"/>
  <c r="D51" i="38"/>
  <c r="D48" i="38"/>
  <c r="D43" i="38"/>
  <c r="D38" i="38"/>
  <c r="D33" i="38"/>
  <c r="D28" i="38"/>
  <c r="D23" i="38"/>
  <c r="D18" i="38"/>
  <c r="D13" i="38"/>
  <c r="C13" i="39"/>
  <c r="C24" i="39"/>
  <c r="C31" i="39"/>
  <c r="C40" i="39"/>
  <c r="C43" i="39"/>
  <c r="C57" i="39"/>
  <c r="C75" i="39" l="1"/>
  <c r="C24" i="40"/>
  <c r="C61" i="40" l="1"/>
  <c r="C35" i="40"/>
  <c r="D128" i="38" l="1"/>
  <c r="D129" i="38"/>
  <c r="C10" i="40"/>
  <c r="C12" i="40"/>
  <c r="C16" i="40"/>
  <c r="C19" i="40"/>
  <c r="C29" i="40"/>
  <c r="C23" i="40" s="1"/>
  <c r="C76" i="40"/>
  <c r="C82" i="40"/>
  <c r="C34" i="40" l="1"/>
  <c r="C18" i="40"/>
  <c r="C9" i="40"/>
  <c r="C80" i="40" l="1"/>
  <c r="D127" i="38" l="1"/>
  <c r="D126" i="38"/>
  <c r="D125" i="38"/>
  <c r="D124" i="38"/>
  <c r="D122" i="38"/>
  <c r="D123" i="38" s="1"/>
  <c r="D118" i="38"/>
  <c r="D116" i="38"/>
  <c r="D114" i="38"/>
  <c r="D112" i="38"/>
  <c r="D110" i="38"/>
  <c r="D108" i="38"/>
  <c r="D106" i="38"/>
  <c r="D104" i="38"/>
  <c r="D102" i="38"/>
  <c r="D100" i="38"/>
  <c r="D98" i="38"/>
  <c r="D96" i="38"/>
  <c r="D94" i="38"/>
  <c r="D131" i="38" l="1"/>
</calcChain>
</file>

<file path=xl/sharedStrings.xml><?xml version="1.0" encoding="utf-8"?>
<sst xmlns="http://schemas.openxmlformats.org/spreadsheetml/2006/main" count="662" uniqueCount="350">
  <si>
    <t>1 priedas</t>
  </si>
  <si>
    <t xml:space="preserve"> Tūkst. eurų</t>
  </si>
  <si>
    <t>Eil. Nr.</t>
  </si>
  <si>
    <t>Pajamų rūšys</t>
  </si>
  <si>
    <t>Iš viso pajamų</t>
  </si>
  <si>
    <t>1.</t>
  </si>
  <si>
    <t>Mokesčiai</t>
  </si>
  <si>
    <t>1.1.</t>
  </si>
  <si>
    <t>Gyventojų pajamų mokestis</t>
  </si>
  <si>
    <t>1.1.1.</t>
  </si>
  <si>
    <t xml:space="preserve">Gyventojų pajamų mokestis </t>
  </si>
  <si>
    <t>1.2.</t>
  </si>
  <si>
    <t>Turto mokesčiai</t>
  </si>
  <si>
    <t>1.2.1.</t>
  </si>
  <si>
    <t>Žemės mokestis</t>
  </si>
  <si>
    <t>1.2.2.</t>
  </si>
  <si>
    <t>Paveldimo  turto mokestis</t>
  </si>
  <si>
    <t>1.2.3.</t>
  </si>
  <si>
    <t>Nekilnojamojo turto mokestis</t>
  </si>
  <si>
    <t>1.3.</t>
  </si>
  <si>
    <t>Prekių ir paslaugų mokesčiai</t>
  </si>
  <si>
    <t>1.3.1.</t>
  </si>
  <si>
    <t>Mokesčiai už aplinkos teršimą</t>
  </si>
  <si>
    <t xml:space="preserve">2. </t>
  </si>
  <si>
    <t>Kitos  pajamos</t>
  </si>
  <si>
    <t>2.1.</t>
  </si>
  <si>
    <t>Turto pajamos</t>
  </si>
  <si>
    <t>2.1.1.</t>
  </si>
  <si>
    <t>Palūkanos</t>
  </si>
  <si>
    <t>2.1.2.</t>
  </si>
  <si>
    <t>Nuomos mokestis už valstybinę žemę ir valstybinio vidaus vandenų fondo vandens telkinius</t>
  </si>
  <si>
    <t>2.1.3.</t>
  </si>
  <si>
    <t>Mokesčiai už valstybinius gamtos išteklius</t>
  </si>
  <si>
    <t>2.2.</t>
  </si>
  <si>
    <t>Pajamos už prekes ir paslaugas</t>
  </si>
  <si>
    <t>2.2.1.</t>
  </si>
  <si>
    <t>Biudžetinių įstaigų pajamos už prekes ir paslaugas</t>
  </si>
  <si>
    <t>2.2.1.1.</t>
  </si>
  <si>
    <t>2.2.1.2.</t>
  </si>
  <si>
    <t>Infrastruktūros plėtros mokestis</t>
  </si>
  <si>
    <t>2.2.2.</t>
  </si>
  <si>
    <t>Pajamos už ilgalaikio ir trumpalaikio materialiojo turto nuomą</t>
  </si>
  <si>
    <t>2.2.3.</t>
  </si>
  <si>
    <t>Įmokos už išlaikymą švietimo, socialinės apsaugos įstaigose</t>
  </si>
  <si>
    <t>2.2.4.</t>
  </si>
  <si>
    <t>Rinkliavos</t>
  </si>
  <si>
    <t>2.2.4.1.</t>
  </si>
  <si>
    <t>Valstybės rinkliavos</t>
  </si>
  <si>
    <t>2.2.4.2.</t>
  </si>
  <si>
    <t>Vietinės rinkliavos</t>
  </si>
  <si>
    <t>2.3.</t>
  </si>
  <si>
    <t>Pajamos iš baudų, konfiskuoto turto ir kitų netesybų</t>
  </si>
  <si>
    <t>2.4.</t>
  </si>
  <si>
    <t>Kitos neišvardytos pajamos</t>
  </si>
  <si>
    <t>3.</t>
  </si>
  <si>
    <t>Dotacijos iš kitų valdžios sektoriaus subjektų</t>
  </si>
  <si>
    <t>3.1.</t>
  </si>
  <si>
    <t>Valstybinėms (valstybės perduotoms savivaldybėms) funkcijoms atlikti</t>
  </si>
  <si>
    <t>3.1.1.</t>
  </si>
  <si>
    <t>Pirminės teisinės pagalbos funkcijai atlikti</t>
  </si>
  <si>
    <t>3.1.2.</t>
  </si>
  <si>
    <t>Civilinės būklės aktų registravimo funkcijai atlikti</t>
  </si>
  <si>
    <t>3.1.3.</t>
  </si>
  <si>
    <t>Gyventojų registro tvarkymo  ir duomenų teikimo valstybės registrams funkcijai atlikti</t>
  </si>
  <si>
    <t>3.1.4.</t>
  </si>
  <si>
    <t>Žemės ūkio funkcijoms atlikti</t>
  </si>
  <si>
    <t>3.1.5.</t>
  </si>
  <si>
    <t>Melioracijai</t>
  </si>
  <si>
    <t>3.1.6.</t>
  </si>
  <si>
    <t>Savivaldybės erdvinių duomenų rinkinio tvarkymo funkcijai atlikti</t>
  </si>
  <si>
    <t>3.1.7.</t>
  </si>
  <si>
    <t>3.1.8.</t>
  </si>
  <si>
    <t>Savivaldybėms priskirtiems archyviniams dokumentams tvarkyti</t>
  </si>
  <si>
    <t>3.1.9.</t>
  </si>
  <si>
    <t>Socialinėms išmokoms ir kompensacijoms skaičiuoti ir mokėti</t>
  </si>
  <si>
    <t>3.1.10.</t>
  </si>
  <si>
    <t>Socialinei paramai mokiniams</t>
  </si>
  <si>
    <t>3.1.11.</t>
  </si>
  <si>
    <t>Socialinėms paslaugoms</t>
  </si>
  <si>
    <t>3.1.12.</t>
  </si>
  <si>
    <t>Jaunimo teisių apsaugai</t>
  </si>
  <si>
    <t>3.1.13.</t>
  </si>
  <si>
    <t>Būsto nuomos mokesčio daliai kompensuoti</t>
  </si>
  <si>
    <t>3.1.14.</t>
  </si>
  <si>
    <t>Savivaldybių patvirtintoms užimtumo didinimo programoms įgyvendinti</t>
  </si>
  <si>
    <t>3.1.15.</t>
  </si>
  <si>
    <t>Karo prievolės ir mobilizacijos administravimui</t>
  </si>
  <si>
    <t>3.1.16.</t>
  </si>
  <si>
    <t>Duomenims suteiktos valstybės pagalbos ir nereikšmingos pagalbos  registrui teikti</t>
  </si>
  <si>
    <t>3.1.17.</t>
  </si>
  <si>
    <t>Priešgaisrinės saugos funkcijai atlikti</t>
  </si>
  <si>
    <t>3.1.18.</t>
  </si>
  <si>
    <t>Civilinės saugos funkcijai atlikti</t>
  </si>
  <si>
    <t>3.1.19.</t>
  </si>
  <si>
    <t>Gyvenamosios vietos deklaravimo duomenų ir gyvenamosios vietos neturinčių asmenų apskaitos duomenų tvarkymo funkcijai atlikti</t>
  </si>
  <si>
    <t>3.1.20.</t>
  </si>
  <si>
    <t>Valstybinės kalbos vartojimo ir taisyklingumo kontrolės funkcijai atlikti</t>
  </si>
  <si>
    <t>3.1.21.</t>
  </si>
  <si>
    <t>3.1.22.</t>
  </si>
  <si>
    <t>3.1.23.</t>
  </si>
  <si>
    <t>Neveiksnių asmenų būklės peržiūrėjimui užtikrinti</t>
  </si>
  <si>
    <r>
      <t xml:space="preserve">Koordinuotai teikiamų </t>
    </r>
    <r>
      <rPr>
        <sz val="11"/>
        <color rgb="FF000000"/>
        <rFont val="Times New Roman"/>
        <family val="1"/>
        <charset val="186"/>
      </rPr>
      <t>paslaugų vaikams nuo gimimo iki 18 metų (turintiems didelių ir labai didelių specialiųjų ugdymosi poreikių – iki 21 metų) ir vaiko atstovams pagal įstatymą koordinavimui finansuoti</t>
    </r>
  </si>
  <si>
    <t>3.2.</t>
  </si>
  <si>
    <t>Speciali tikslinė dotacija ugdymo reikmėms finansuoti</t>
  </si>
  <si>
    <t>3.3.</t>
  </si>
  <si>
    <t xml:space="preserve">Kita speciali tikslinė dotacija </t>
  </si>
  <si>
    <t>3.3.1.</t>
  </si>
  <si>
    <t>Klasėms, skirtoms specialiųjų ugdymosi poreikių turintiems mokiniams, išlaikyti</t>
  </si>
  <si>
    <t>3.3.2.</t>
  </si>
  <si>
    <t xml:space="preserve"> Valstybės biudžeto lėšos kompleksinėms paslaugoms  šeimai organizuoti </t>
  </si>
  <si>
    <t>3.3.3.</t>
  </si>
  <si>
    <t>Valstybės biudžeto lėšos akredituotai vaikų dienos socialinei priežiūrai organizuoti, teikti ir administruoti</t>
  </si>
  <si>
    <t>3.3.4.</t>
  </si>
  <si>
    <t>Valstybės biudžeto lėšos neformaliajam vaikų švietimui</t>
  </si>
  <si>
    <t>3.3.5.</t>
  </si>
  <si>
    <t>Valstybės biudžeto lėšos savivaldybių viešosioms bibliotekoms dokumentams įsigyti</t>
  </si>
  <si>
    <t>3.3.6.</t>
  </si>
  <si>
    <t>Valstybės biudžeto lėšos asmeninei pagalbai teikti ir administruoti</t>
  </si>
  <si>
    <t>3.3.7.</t>
  </si>
  <si>
    <t>3.3.8.</t>
  </si>
  <si>
    <t>Valstybės biudžeto lėšos būstams pritaikyti neįgaliesiems</t>
  </si>
  <si>
    <t>3.3.9.</t>
  </si>
  <si>
    <t>Kelių priežiūros ir plėtros programos lėšos vietinės reikšmės keliams ir gatvėms tiesti, rekonstruoti, taisyti (remontuoti), prižiūrėti ir saugaus eismo sąlygoms užtikrinti</t>
  </si>
  <si>
    <t>3.3.10.</t>
  </si>
  <si>
    <t>Valstybės biudžeto lėšos kompensacijoms už būsto suteikimą užsieniečiams, pasitraukusiems iš Ukrainos dėl Rusijos Federacijos karinių veiksmų Ukrainoje</t>
  </si>
  <si>
    <t>3.3.11.</t>
  </si>
  <si>
    <t>3.3.12.</t>
  </si>
  <si>
    <t>Valstybės biudžeto lėšos socialinių paslaugų šakos kolektyvinėje sutartyje nustatytiems įsipareigojimams įgyvendinti</t>
  </si>
  <si>
    <t>3.3.13.</t>
  </si>
  <si>
    <t>3.3.14.</t>
  </si>
  <si>
    <t>3.4.</t>
  </si>
  <si>
    <t>Dotacija iš Europos Sąjungos, kitos tarptautinės finansinės paramos ir bendrojo finansavimo lėšų</t>
  </si>
  <si>
    <t>3.4.1.</t>
  </si>
  <si>
    <t>3.4.2.</t>
  </si>
  <si>
    <t>Dotacija iš Europos Sąjungos, kitos tarptautinės finansinės paramos ir bendrojo finansavimo lėšų (iš praėjusių metų)</t>
  </si>
  <si>
    <t>4.</t>
  </si>
  <si>
    <t>Materialiojo ir nematerialiojo turto realizavimo pajamos</t>
  </si>
  <si>
    <t>Iš viso biudžeto pajamų</t>
  </si>
  <si>
    <t>5.</t>
  </si>
  <si>
    <t>Paskolos</t>
  </si>
  <si>
    <t>6.</t>
  </si>
  <si>
    <t>Metų pradžios lėšų likutis</t>
  </si>
  <si>
    <t>6.1.</t>
  </si>
  <si>
    <t>Apyvartos lėšų likutis</t>
  </si>
  <si>
    <t>6.2.</t>
  </si>
  <si>
    <t>Aplinkos apsaugos rėmimo specialiosios programos lėšų likutis</t>
  </si>
  <si>
    <t>6.3.</t>
  </si>
  <si>
    <t>Sveikatos apsaugos rėmimo programos lėšų likutis</t>
  </si>
  <si>
    <t>6.4.</t>
  </si>
  <si>
    <t>Lėšų už parduotą žemę likutis</t>
  </si>
  <si>
    <t>6.5.</t>
  </si>
  <si>
    <t>6.6.</t>
  </si>
  <si>
    <t>Įstaigų pajamų  už prekes ir paslaugas  likutis</t>
  </si>
  <si>
    <t>6.7.</t>
  </si>
  <si>
    <t xml:space="preserve">                                                  __________________</t>
  </si>
  <si>
    <t>2 priedas</t>
  </si>
  <si>
    <t>ASIGNAVIMŲ VALDYTOJŲ ĮSTAIGOMS, PAGAL LĖŠŲ ŠALTINIUS</t>
  </si>
  <si>
    <t>Asignavimų valdytojo įstaigos pavadinimas</t>
  </si>
  <si>
    <t>Asignavimų šaltinis</t>
  </si>
  <si>
    <t>Iš viso</t>
  </si>
  <si>
    <t>Ignalinos  Česlovo Kudabos gimnazija</t>
  </si>
  <si>
    <t>Lėšos savarankiškoms savivaldybės funkcijoms atlikti</t>
  </si>
  <si>
    <t>Įstaigų pajamų už prekes ir paslaugas lėšos</t>
  </si>
  <si>
    <t>1.4.</t>
  </si>
  <si>
    <t>2.</t>
  </si>
  <si>
    <t>Ignalinos r. Didžiasalio „Ryto“ gimnazija</t>
  </si>
  <si>
    <t>Ignalinos r. Vidiškių   gimnazija</t>
  </si>
  <si>
    <t>Ignalinos „Šaltinėlio“ mokykla</t>
  </si>
  <si>
    <t>4.1.</t>
  </si>
  <si>
    <t>4.2.</t>
  </si>
  <si>
    <t>4.3.</t>
  </si>
  <si>
    <t>4.4.</t>
  </si>
  <si>
    <t>Ignalinos Miko Petrausko muzikos mokykla</t>
  </si>
  <si>
    <t>5.1.</t>
  </si>
  <si>
    <t>5.2.</t>
  </si>
  <si>
    <t>5.3.</t>
  </si>
  <si>
    <t>5.4.</t>
  </si>
  <si>
    <t>Ignalinos rajono švietimo pagalbos tarnyba</t>
  </si>
  <si>
    <t>7.</t>
  </si>
  <si>
    <t>Ignalinos rajono švietimo ir sporto paslaugų centras</t>
  </si>
  <si>
    <t>7.1.</t>
  </si>
  <si>
    <t>7.2.</t>
  </si>
  <si>
    <t>7.3.</t>
  </si>
  <si>
    <t>7.4.</t>
  </si>
  <si>
    <t>8.</t>
  </si>
  <si>
    <t>Ignalinos rajono kultūros centras</t>
  </si>
  <si>
    <t>8.1.</t>
  </si>
  <si>
    <t>8.2.</t>
  </si>
  <si>
    <t>9.</t>
  </si>
  <si>
    <t>Ignalinos rajono savivaldybės viešoji biblioteka</t>
  </si>
  <si>
    <t>9.1.</t>
  </si>
  <si>
    <t>9.2.</t>
  </si>
  <si>
    <t>9.3.</t>
  </si>
  <si>
    <t>10.</t>
  </si>
  <si>
    <t>Ignalinos krašto muziejus</t>
  </si>
  <si>
    <t>10.1.</t>
  </si>
  <si>
    <t>10.2.</t>
  </si>
  <si>
    <t>11.</t>
  </si>
  <si>
    <t>Ignalinos rajono turizmo informacijos centras</t>
  </si>
  <si>
    <t>11.1.</t>
  </si>
  <si>
    <t>11.2.</t>
  </si>
  <si>
    <t>11.3.</t>
  </si>
  <si>
    <t>12.</t>
  </si>
  <si>
    <t>Ignalinos rajono savivaldybės visuomenės sveikatos biuras</t>
  </si>
  <si>
    <t>12.1.</t>
  </si>
  <si>
    <t>12.2.</t>
  </si>
  <si>
    <t>Dotacija valstybinėms (perduotoms savivaldybėms) funkcijoms atlikti</t>
  </si>
  <si>
    <t>12.3.</t>
  </si>
  <si>
    <t>12.4</t>
  </si>
  <si>
    <t>13.</t>
  </si>
  <si>
    <t>Ignalinos rajono priešgaisrinė tarnyba</t>
  </si>
  <si>
    <t>13.1.</t>
  </si>
  <si>
    <t>13.2.</t>
  </si>
  <si>
    <t>14.</t>
  </si>
  <si>
    <t>Ignalinos rajono savivaldybės kontrolės ir audito tarnyba</t>
  </si>
  <si>
    <t>14.1.</t>
  </si>
  <si>
    <t>15.</t>
  </si>
  <si>
    <t>Didžiasalio  vaikų globos ir socialinės paramos šeimai centras</t>
  </si>
  <si>
    <t>15.1.</t>
  </si>
  <si>
    <t>15.2.</t>
  </si>
  <si>
    <t>16.</t>
  </si>
  <si>
    <t>Dūkšto  globos namai</t>
  </si>
  <si>
    <t>16.1.</t>
  </si>
  <si>
    <t>16.2.</t>
  </si>
  <si>
    <t>16.3.</t>
  </si>
  <si>
    <t>16.4.</t>
  </si>
  <si>
    <t>17.</t>
  </si>
  <si>
    <t>Ignalinos rajono socialinių paslaugų centras</t>
  </si>
  <si>
    <t>17.1.</t>
  </si>
  <si>
    <t>17.2.</t>
  </si>
  <si>
    <t>17.3.</t>
  </si>
  <si>
    <t>17.4.</t>
  </si>
  <si>
    <t>17.5.</t>
  </si>
  <si>
    <t>Dotacija iš Europos Sąjungos ir kitos tarptautinės finansinės paramos lėšų</t>
  </si>
  <si>
    <t>18.</t>
  </si>
  <si>
    <t>Ignalinos rajono savivaldybės administracija</t>
  </si>
  <si>
    <t>18.1.</t>
  </si>
  <si>
    <t>18.2.</t>
  </si>
  <si>
    <t>18.3.</t>
  </si>
  <si>
    <t>18.4.</t>
  </si>
  <si>
    <t>18.5.</t>
  </si>
  <si>
    <t>18.6.</t>
  </si>
  <si>
    <t>18.7.</t>
  </si>
  <si>
    <t>Paskolų lėšos</t>
  </si>
  <si>
    <t>19.</t>
  </si>
  <si>
    <t>Ignalinos rajono savivaldybės administracijos Ceikinių seniūnija</t>
  </si>
  <si>
    <t>19.1.</t>
  </si>
  <si>
    <t>20.</t>
  </si>
  <si>
    <t>Ignalinos rajono savivaldybės administracijos Didžiasalio seniūnija</t>
  </si>
  <si>
    <t>20.1.</t>
  </si>
  <si>
    <t>21.</t>
  </si>
  <si>
    <t>Ignalinos rajono savivaldybės administracijos Dūkšto seniūnija</t>
  </si>
  <si>
    <t>21.1.</t>
  </si>
  <si>
    <t>22.</t>
  </si>
  <si>
    <t>Ignalinos rajono savivaldybės administracijos Ignalinos seniūnija</t>
  </si>
  <si>
    <t>22.1.</t>
  </si>
  <si>
    <t>23.</t>
  </si>
  <si>
    <t>Ignalinos rajono savivaldybės administracijos Ignalinos miesto seniūnija</t>
  </si>
  <si>
    <t>23.1.</t>
  </si>
  <si>
    <t>24.</t>
  </si>
  <si>
    <t>Ignalinos rajono savivaldybės administracijos Kazitiškio seniūnija</t>
  </si>
  <si>
    <t>24.1.</t>
  </si>
  <si>
    <t>25.</t>
  </si>
  <si>
    <t>Ignalinos rajono savivaldybės administracijos Linkmenų seniūnija</t>
  </si>
  <si>
    <t>25.1.</t>
  </si>
  <si>
    <t>26.</t>
  </si>
  <si>
    <t>Ignalinos rajono savivaldybės administracijos Mielagėnų seniūnija</t>
  </si>
  <si>
    <t>26.1.</t>
  </si>
  <si>
    <t>27.</t>
  </si>
  <si>
    <t>Ignalinos rajono savivaldybės administracijos Naujojo Daugėliškio  seniūnija</t>
  </si>
  <si>
    <t>27.1.</t>
  </si>
  <si>
    <t>28.</t>
  </si>
  <si>
    <t>Ignalinos rajono savivaldybės administracijos Rimšės seniūnija</t>
  </si>
  <si>
    <t>28.1.</t>
  </si>
  <si>
    <t>29.</t>
  </si>
  <si>
    <t>Ignalinos rajono savivaldybės administracijos Tverečiaus seniūnija</t>
  </si>
  <si>
    <t>29.1.</t>
  </si>
  <si>
    <t>30.</t>
  </si>
  <si>
    <t>Ignalinos rajono savivaldybės administracijos Vidiškių seniūnija</t>
  </si>
  <si>
    <t>30.1.</t>
  </si>
  <si>
    <t>31.</t>
  </si>
  <si>
    <t xml:space="preserve">Ignalinos rajono savivaldybės administracijos Socialinės paramos ir kaimo reikalų skyrius </t>
  </si>
  <si>
    <t>31.1.</t>
  </si>
  <si>
    <t>31.2.</t>
  </si>
  <si>
    <t>31.3.</t>
  </si>
  <si>
    <t>Iš jų asignavimai</t>
  </si>
  <si>
    <t>_______________________</t>
  </si>
  <si>
    <t>3 priedas</t>
  </si>
  <si>
    <t>ASIGNAVIMŲ VALDYTOJŲ ĮSTAIGOMS, PAGAL PROGRAMAS</t>
  </si>
  <si>
    <t xml:space="preserve">  Tūkst. eurų</t>
  </si>
  <si>
    <t>Programos ir asignavimų valdytojo įstaigos pavadinimas</t>
  </si>
  <si>
    <t>Iš viso išlaidų</t>
  </si>
  <si>
    <t>Ugdymo kokybės ir mokymosi aplinkos užtikrinimo programa</t>
  </si>
  <si>
    <t>Ignalinos Česlovo Kudabos gimnazija</t>
  </si>
  <si>
    <t>Ignalinos r. Vidiškių gimnazija</t>
  </si>
  <si>
    <t>1.5.</t>
  </si>
  <si>
    <t>1.6.</t>
  </si>
  <si>
    <t>1.7.</t>
  </si>
  <si>
    <t>1.8.</t>
  </si>
  <si>
    <t>1.8.1.</t>
  </si>
  <si>
    <t>Studijų rėmimo priemonei finansuoti</t>
  </si>
  <si>
    <t>Socialinės paramos ir sveikatos apsaugos paslaugų kokybės ir prieinamumo gerinimo programa</t>
  </si>
  <si>
    <t>2.5.</t>
  </si>
  <si>
    <t>2.6.</t>
  </si>
  <si>
    <t>Kultūros ir turizmo, sporto, jaunimo ir bendruomenių veiklos aktyvinimo programa</t>
  </si>
  <si>
    <t>3.5.</t>
  </si>
  <si>
    <t>3.6.</t>
  </si>
  <si>
    <t>3.6.1.</t>
  </si>
  <si>
    <t>Nevyriausybinių ir bendruomeninių organizacijų veiklai remti</t>
  </si>
  <si>
    <t>Aplinkos apsaugos, verslo, užimtumo rėmimo ir žemės ūkio plėtros programa</t>
  </si>
  <si>
    <t>4.1.1.</t>
  </si>
  <si>
    <t>Smulkaus ir vidutinio verslo plėtros priemonei finansuoti</t>
  </si>
  <si>
    <t>Infrastruktūros objektų plėtros ir priežiūros programa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</si>
  <si>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</si>
  <si>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</si>
  <si>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</si>
  <si>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</si>
  <si>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</si>
  <si>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</si>
  <si>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</si>
  <si>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</si>
  <si>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</si>
  <si>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Savivaldybės funkcijų vykdymo, administravimo ir savivaldybės veiklos užtikrinimo programa</t>
  </si>
  <si>
    <t>6.3.1.</t>
  </si>
  <si>
    <t>Savivaldybės tarybos darbui organizuoti</t>
  </si>
  <si>
    <t>6.3.2.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</si>
  <si>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</si>
  <si>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</si>
  <si>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</si>
  <si>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</si>
  <si>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</si>
  <si>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</si>
  <si>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</si>
  <si>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</si>
  <si>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 xml:space="preserve">                                                            _________________________________</t>
  </si>
  <si>
    <t>Savivaldybių teritorijoje esančių miestų ir miestelių teritorijų ribose valstybinės žemės, perduotos Vyriausybės nutarimu, patikėtinio funkcijai atlikti</t>
  </si>
  <si>
    <t>Visuomenės sveikatos priežiūros funkcijoms vykdyti</t>
  </si>
  <si>
    <t>Valstybės biudžeto lėšos akredituotai socialinei reabilitacijai neįgaliesiems bendruomenėje organizuoti, teikti ir administruoti</t>
  </si>
  <si>
    <t>Valstybės biudžeto lėšos socialinių paslaugų srities darbuotojų pareiginėms algoms didinti didinti</t>
  </si>
  <si>
    <t>Valstybės biudžeto lėšos profesinio orientavimo išlaidoms</t>
  </si>
  <si>
    <t>Valstybės biudžeto lėšos asmenų su negalia reikalų koordinavimo funkcijai atliktii</t>
  </si>
  <si>
    <t xml:space="preserve">  IGNALINOS RAJONO SAVIVALDYBĖS 2024  METŲ  BIUDŽETO  PAJAMOS </t>
  </si>
  <si>
    <t xml:space="preserve">Ignalinos rajono savivaldybės </t>
  </si>
  <si>
    <t>2024 metų biudžeto projekto</t>
  </si>
  <si>
    <t xml:space="preserve">IGNALINOS RAJONO SAVIVALDYBĖS 2024 METŲ BIUDŽETO LĖŠOS, SKIRTOS </t>
  </si>
  <si>
    <t>Savivaldybės mero rezervas</t>
  </si>
  <si>
    <t>3.6.2.</t>
  </si>
  <si>
    <t>Dalyvaujamojo biudžeto priemonėms įgyvendinti</t>
  </si>
  <si>
    <t>1.8.2.</t>
  </si>
  <si>
    <t xml:space="preserve">Dalyvaujamojo biudžeto priemonėms mokyklose įgyvendinti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</si>
</sst>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name val="Arial"/>
      <charset val="186"/>
    </font>
    <font>
      <sz val="9"/>
      <name val="Palemonas"/>
      <family val="1"/>
      <charset val="186"/>
    </font>
    <font>
      <sz val="11"/>
      <name val="Palemonas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1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/>
    </xf>
    <xf numFmtId="164" fontId="4" fillId="5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/>
    <xf numFmtId="16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Įprastas" xfId="0" builtinId="0"/>
  </cellStyles>
  <dxfs count="1"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colors>
    <mruColors>
      <color rgb="FFFFCCFF"/>
      <color rgb="FFC0C0C0"/>
      <color rgb="FFCCFFCC"/>
      <color rgb="FFFFFFCC"/>
      <color rgb="FFFF9999"/>
      <color rgb="FFDDDDDD"/>
      <color rgb="FFCCECFF"/>
      <color rgb="FF99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Rodyti1" id="{56EFC492-59BC-4564-9781-8846A799A875}">
    <nsvFilter filterId="{00000000-0001-0000-0100-000000000000}" ref="A12:D133" tableId="0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"/>
  <sheetViews>
    <sheetView tabSelected="1" zoomScale="85" zoomScaleNormal="85" workbookViewId="0">
      <selection activeCell="C83" sqref="C83"/>
    </sheetView>
  </sheetViews>
  <sheetFormatPr defaultColWidth="9.109375" defaultRowHeight="13.8"/>
  <cols>
    <col min="1" max="1" width="10.5546875" style="2" customWidth="1"/>
    <col min="2" max="2" width="63.44140625" style="2" customWidth="1"/>
    <col min="3" max="3" width="26.109375" style="2" customWidth="1"/>
    <col min="4" max="16384" width="9.109375" style="2"/>
  </cols>
  <sheetData>
    <row r="1" spans="1:3">
      <c r="B1" s="37"/>
      <c r="C1" s="2" t="s">
        <v>342</v>
      </c>
    </row>
    <row r="2" spans="1:3">
      <c r="B2" s="38"/>
      <c r="C2" s="2" t="s">
        <v>343</v>
      </c>
    </row>
    <row r="3" spans="1:3">
      <c r="B3" s="38"/>
      <c r="C3" s="2" t="s">
        <v>0</v>
      </c>
    </row>
    <row r="5" spans="1:3">
      <c r="A5" s="39" t="s">
        <v>341</v>
      </c>
      <c r="B5" s="39"/>
    </row>
    <row r="6" spans="1:3">
      <c r="A6" s="39"/>
      <c r="B6" s="39"/>
    </row>
    <row r="7" spans="1:3">
      <c r="C7" s="40" t="s">
        <v>1</v>
      </c>
    </row>
    <row r="8" spans="1:3" ht="40.5" customHeight="1">
      <c r="A8" s="6" t="s">
        <v>2</v>
      </c>
      <c r="B8" s="6" t="s">
        <v>3</v>
      </c>
      <c r="C8" s="36" t="s">
        <v>4</v>
      </c>
    </row>
    <row r="9" spans="1:3" ht="21" customHeight="1">
      <c r="A9" s="54" t="s">
        <v>5</v>
      </c>
      <c r="B9" s="54" t="s">
        <v>6</v>
      </c>
      <c r="C9" s="30">
        <f>C10+C12+C16</f>
        <v>17774</v>
      </c>
    </row>
    <row r="10" spans="1:3" ht="21" customHeight="1">
      <c r="A10" s="12" t="s">
        <v>7</v>
      </c>
      <c r="B10" s="12" t="s">
        <v>8</v>
      </c>
      <c r="C10" s="1">
        <f>SUM(C11:C11)</f>
        <v>17194</v>
      </c>
    </row>
    <row r="11" spans="1:3" ht="21" customHeight="1">
      <c r="A11" s="12" t="s">
        <v>9</v>
      </c>
      <c r="B11" s="12" t="s">
        <v>10</v>
      </c>
      <c r="C11" s="1">
        <v>17194</v>
      </c>
    </row>
    <row r="12" spans="1:3" ht="21" customHeight="1">
      <c r="A12" s="12" t="s">
        <v>11</v>
      </c>
      <c r="B12" s="12" t="s">
        <v>12</v>
      </c>
      <c r="C12" s="1">
        <f>C13+C14+C15</f>
        <v>540</v>
      </c>
    </row>
    <row r="13" spans="1:3" ht="21" customHeight="1">
      <c r="A13" s="12" t="s">
        <v>13</v>
      </c>
      <c r="B13" s="12" t="s">
        <v>14</v>
      </c>
      <c r="C13" s="41">
        <v>300</v>
      </c>
    </row>
    <row r="14" spans="1:3" ht="21" customHeight="1">
      <c r="A14" s="12" t="s">
        <v>15</v>
      </c>
      <c r="B14" s="12" t="s">
        <v>16</v>
      </c>
      <c r="C14" s="41">
        <v>10</v>
      </c>
    </row>
    <row r="15" spans="1:3" ht="21" customHeight="1">
      <c r="A15" s="12" t="s">
        <v>17</v>
      </c>
      <c r="B15" s="12" t="s">
        <v>18</v>
      </c>
      <c r="C15" s="41">
        <v>230</v>
      </c>
    </row>
    <row r="16" spans="1:3" ht="21" customHeight="1">
      <c r="A16" s="12" t="s">
        <v>19</v>
      </c>
      <c r="B16" s="12" t="s">
        <v>20</v>
      </c>
      <c r="C16" s="1">
        <f>C17</f>
        <v>40</v>
      </c>
    </row>
    <row r="17" spans="1:3" ht="21" customHeight="1">
      <c r="A17" s="12" t="s">
        <v>21</v>
      </c>
      <c r="B17" s="12" t="s">
        <v>22</v>
      </c>
      <c r="C17" s="1">
        <v>40</v>
      </c>
    </row>
    <row r="18" spans="1:3" ht="21" customHeight="1">
      <c r="A18" s="54" t="s">
        <v>23</v>
      </c>
      <c r="B18" s="54" t="s">
        <v>24</v>
      </c>
      <c r="C18" s="30">
        <f>C19+C23+C32+C33</f>
        <v>1164.5999999999999</v>
      </c>
    </row>
    <row r="19" spans="1:3" ht="18" customHeight="1">
      <c r="A19" s="12" t="s">
        <v>25</v>
      </c>
      <c r="B19" s="12" t="s">
        <v>26</v>
      </c>
      <c r="C19" s="1">
        <f>C20+C21+C22</f>
        <v>211</v>
      </c>
    </row>
    <row r="20" spans="1:3" ht="18.75" customHeight="1">
      <c r="A20" s="12" t="s">
        <v>27</v>
      </c>
      <c r="B20" s="12" t="s">
        <v>28</v>
      </c>
      <c r="C20" s="1">
        <v>1</v>
      </c>
    </row>
    <row r="21" spans="1:3" ht="30.75" customHeight="1">
      <c r="A21" s="42" t="s">
        <v>29</v>
      </c>
      <c r="B21" s="11" t="s">
        <v>30</v>
      </c>
      <c r="C21" s="1">
        <v>150</v>
      </c>
    </row>
    <row r="22" spans="1:3" ht="18.75" customHeight="1">
      <c r="A22" s="42" t="s">
        <v>31</v>
      </c>
      <c r="B22" s="11" t="s">
        <v>32</v>
      </c>
      <c r="C22" s="1">
        <v>60</v>
      </c>
    </row>
    <row r="23" spans="1:3" ht="18" customHeight="1">
      <c r="A23" s="13" t="s">
        <v>33</v>
      </c>
      <c r="B23" s="12" t="s">
        <v>34</v>
      </c>
      <c r="C23" s="1">
        <f>C24+C27+C28+C29</f>
        <v>928.6</v>
      </c>
    </row>
    <row r="24" spans="1:3" ht="20.25" customHeight="1">
      <c r="A24" s="12" t="s">
        <v>35</v>
      </c>
      <c r="B24" s="12" t="s">
        <v>36</v>
      </c>
      <c r="C24" s="1">
        <f>C25+C26</f>
        <v>533.20000000000005</v>
      </c>
    </row>
    <row r="25" spans="1:3" ht="20.25" customHeight="1">
      <c r="A25" s="12" t="s">
        <v>37</v>
      </c>
      <c r="B25" s="12" t="s">
        <v>36</v>
      </c>
      <c r="C25" s="1">
        <v>519.20000000000005</v>
      </c>
    </row>
    <row r="26" spans="1:3" ht="20.25" customHeight="1">
      <c r="A26" s="12" t="s">
        <v>38</v>
      </c>
      <c r="B26" s="12" t="s">
        <v>39</v>
      </c>
      <c r="C26" s="1">
        <v>14</v>
      </c>
    </row>
    <row r="27" spans="1:3" ht="20.25" customHeight="1">
      <c r="A27" s="12" t="s">
        <v>40</v>
      </c>
      <c r="B27" s="12" t="s">
        <v>41</v>
      </c>
      <c r="C27" s="1">
        <v>85</v>
      </c>
    </row>
    <row r="28" spans="1:3" ht="20.25" customHeight="1">
      <c r="A28" s="42" t="s">
        <v>42</v>
      </c>
      <c r="B28" s="11" t="s">
        <v>43</v>
      </c>
      <c r="C28" s="1">
        <v>280.39999999999998</v>
      </c>
    </row>
    <row r="29" spans="1:3" ht="18.75" customHeight="1">
      <c r="A29" s="42" t="s">
        <v>44</v>
      </c>
      <c r="B29" s="11" t="s">
        <v>45</v>
      </c>
      <c r="C29" s="1">
        <f>C30+C31</f>
        <v>30</v>
      </c>
    </row>
    <row r="30" spans="1:3" ht="18" customHeight="1">
      <c r="A30" s="42" t="s">
        <v>46</v>
      </c>
      <c r="B30" s="12" t="s">
        <v>47</v>
      </c>
      <c r="C30" s="1">
        <v>20</v>
      </c>
    </row>
    <row r="31" spans="1:3" ht="20.25" customHeight="1">
      <c r="A31" s="42" t="s">
        <v>48</v>
      </c>
      <c r="B31" s="12" t="s">
        <v>49</v>
      </c>
      <c r="C31" s="1">
        <v>10</v>
      </c>
    </row>
    <row r="32" spans="1:3">
      <c r="A32" s="43" t="s">
        <v>50</v>
      </c>
      <c r="B32" s="12" t="s">
        <v>51</v>
      </c>
      <c r="C32" s="1">
        <v>20</v>
      </c>
    </row>
    <row r="33" spans="1:3">
      <c r="A33" s="44" t="s">
        <v>52</v>
      </c>
      <c r="B33" s="45" t="s">
        <v>53</v>
      </c>
      <c r="C33" s="1">
        <v>5</v>
      </c>
    </row>
    <row r="34" spans="1:3">
      <c r="A34" s="54" t="s">
        <v>54</v>
      </c>
      <c r="B34" s="54" t="s">
        <v>55</v>
      </c>
      <c r="C34" s="30">
        <f>C35+C60+C61+C76</f>
        <v>9617.1</v>
      </c>
    </row>
    <row r="35" spans="1:3" ht="20.399999999999999" customHeight="1">
      <c r="A35" s="60" t="s">
        <v>56</v>
      </c>
      <c r="B35" s="60" t="s">
        <v>57</v>
      </c>
      <c r="C35" s="61">
        <f>SUM(C36:C59)</f>
        <v>3211.8</v>
      </c>
    </row>
    <row r="36" spans="1:3" ht="19.2" customHeight="1">
      <c r="A36" s="11" t="s">
        <v>58</v>
      </c>
      <c r="B36" s="11" t="s">
        <v>59</v>
      </c>
      <c r="C36" s="1">
        <v>2.7</v>
      </c>
    </row>
    <row r="37" spans="1:3" ht="21.75" customHeight="1">
      <c r="A37" s="11" t="s">
        <v>60</v>
      </c>
      <c r="B37" s="11" t="s">
        <v>61</v>
      </c>
      <c r="C37" s="1">
        <v>21.3</v>
      </c>
    </row>
    <row r="38" spans="1:3" ht="15.75" customHeight="1">
      <c r="A38" s="11" t="s">
        <v>62</v>
      </c>
      <c r="B38" s="11" t="s">
        <v>63</v>
      </c>
      <c r="C38" s="1">
        <v>0.3</v>
      </c>
    </row>
    <row r="39" spans="1:3" ht="19.5" customHeight="1">
      <c r="A39" s="11" t="s">
        <v>64</v>
      </c>
      <c r="B39" s="11" t="s">
        <v>65</v>
      </c>
      <c r="C39" s="1">
        <v>185</v>
      </c>
    </row>
    <row r="40" spans="1:3" ht="15.75" customHeight="1">
      <c r="A40" s="11" t="s">
        <v>66</v>
      </c>
      <c r="B40" s="11" t="s">
        <v>67</v>
      </c>
      <c r="C40" s="1">
        <v>155</v>
      </c>
    </row>
    <row r="41" spans="1:3" ht="21" customHeight="1">
      <c r="A41" s="11" t="s">
        <v>68</v>
      </c>
      <c r="B41" s="11" t="s">
        <v>69</v>
      </c>
      <c r="C41" s="1">
        <v>5.0999999999999996</v>
      </c>
    </row>
    <row r="42" spans="1:3" ht="29.25" customHeight="1">
      <c r="A42" s="11" t="s">
        <v>70</v>
      </c>
      <c r="B42" s="11" t="s">
        <v>335</v>
      </c>
      <c r="C42" s="1">
        <v>22</v>
      </c>
    </row>
    <row r="43" spans="1:3" ht="18" customHeight="1">
      <c r="A43" s="11" t="s">
        <v>71</v>
      </c>
      <c r="B43" s="11" t="s">
        <v>72</v>
      </c>
      <c r="C43" s="1">
        <v>19.100000000000001</v>
      </c>
    </row>
    <row r="44" spans="1:3" ht="20.25" customHeight="1">
      <c r="A44" s="11" t="s">
        <v>73</v>
      </c>
      <c r="B44" s="11" t="s">
        <v>74</v>
      </c>
      <c r="C44" s="1">
        <v>193</v>
      </c>
    </row>
    <row r="45" spans="1:3" ht="20.25" customHeight="1">
      <c r="A45" s="11" t="s">
        <v>75</v>
      </c>
      <c r="B45" s="11" t="s">
        <v>76</v>
      </c>
      <c r="C45" s="1">
        <v>309</v>
      </c>
    </row>
    <row r="46" spans="1:3" ht="20.25" customHeight="1">
      <c r="A46" s="11" t="s">
        <v>77</v>
      </c>
      <c r="B46" s="11" t="s">
        <v>78</v>
      </c>
      <c r="C46" s="1">
        <v>962.7</v>
      </c>
    </row>
    <row r="47" spans="1:3" ht="20.25" customHeight="1">
      <c r="A47" s="11" t="s">
        <v>79</v>
      </c>
      <c r="B47" s="11" t="s">
        <v>80</v>
      </c>
      <c r="C47" s="1">
        <v>18</v>
      </c>
    </row>
    <row r="48" spans="1:3" ht="20.25" customHeight="1">
      <c r="A48" s="11" t="s">
        <v>81</v>
      </c>
      <c r="B48" s="11" t="s">
        <v>82</v>
      </c>
      <c r="C48" s="1">
        <v>4.9000000000000004</v>
      </c>
    </row>
    <row r="49" spans="1:3" ht="20.25" customHeight="1">
      <c r="A49" s="11" t="s">
        <v>83</v>
      </c>
      <c r="B49" s="11" t="s">
        <v>84</v>
      </c>
      <c r="C49" s="1">
        <v>93.3</v>
      </c>
    </row>
    <row r="50" spans="1:3" ht="24" customHeight="1">
      <c r="A50" s="11" t="s">
        <v>85</v>
      </c>
      <c r="B50" s="11" t="s">
        <v>86</v>
      </c>
      <c r="C50" s="1">
        <v>14.7</v>
      </c>
    </row>
    <row r="51" spans="1:3" ht="30.75" customHeight="1">
      <c r="A51" s="11" t="s">
        <v>87</v>
      </c>
      <c r="B51" s="11" t="s">
        <v>88</v>
      </c>
      <c r="C51" s="1">
        <v>0.4</v>
      </c>
    </row>
    <row r="52" spans="1:3" ht="21.75" customHeight="1">
      <c r="A52" s="11" t="s">
        <v>89</v>
      </c>
      <c r="B52" s="11" t="s">
        <v>90</v>
      </c>
      <c r="C52" s="1">
        <v>979.4</v>
      </c>
    </row>
    <row r="53" spans="1:3" ht="21" customHeight="1">
      <c r="A53" s="11" t="s">
        <v>91</v>
      </c>
      <c r="B53" s="11" t="s">
        <v>92</v>
      </c>
      <c r="C53" s="1">
        <v>49</v>
      </c>
    </row>
    <row r="54" spans="1:3" ht="33.75" customHeight="1">
      <c r="A54" s="11" t="s">
        <v>93</v>
      </c>
      <c r="B54" s="11" t="s">
        <v>94</v>
      </c>
      <c r="C54" s="1">
        <v>1.5</v>
      </c>
    </row>
    <row r="55" spans="1:3" ht="17.25" customHeight="1">
      <c r="A55" s="11" t="s">
        <v>95</v>
      </c>
      <c r="B55" s="11" t="s">
        <v>96</v>
      </c>
      <c r="C55" s="1">
        <v>9</v>
      </c>
    </row>
    <row r="56" spans="1:3" ht="27" customHeight="1">
      <c r="A56" s="11" t="s">
        <v>97</v>
      </c>
      <c r="B56" s="11" t="s">
        <v>336</v>
      </c>
      <c r="C56" s="1">
        <v>136.1</v>
      </c>
    </row>
    <row r="57" spans="1:3" ht="21" customHeight="1">
      <c r="A57" s="11" t="s">
        <v>98</v>
      </c>
      <c r="B57" s="11" t="s">
        <v>100</v>
      </c>
      <c r="C57" s="1">
        <v>1.4</v>
      </c>
    </row>
    <row r="58" spans="1:3" ht="41.4" customHeight="1">
      <c r="A58" s="11" t="s">
        <v>99</v>
      </c>
      <c r="B58" s="46" t="s">
        <v>101</v>
      </c>
      <c r="C58" s="1">
        <v>28.9</v>
      </c>
    </row>
    <row r="59" spans="1:3" ht="19.2" hidden="1" customHeight="1">
      <c r="A59" s="11"/>
      <c r="B59" s="47"/>
      <c r="C59" s="48"/>
    </row>
    <row r="60" spans="1:3" ht="19.5" customHeight="1">
      <c r="A60" s="62" t="s">
        <v>102</v>
      </c>
      <c r="B60" s="62" t="s">
        <v>103</v>
      </c>
      <c r="C60" s="61">
        <v>4436.3999999999996</v>
      </c>
    </row>
    <row r="61" spans="1:3" ht="18.75" customHeight="1">
      <c r="A61" s="11" t="s">
        <v>104</v>
      </c>
      <c r="B61" s="11" t="s">
        <v>105</v>
      </c>
      <c r="C61" s="1">
        <f>SUM(C62:C75)</f>
        <v>1698.9</v>
      </c>
    </row>
    <row r="62" spans="1:3" ht="21" customHeight="1">
      <c r="A62" s="11" t="s">
        <v>106</v>
      </c>
      <c r="B62" s="11" t="s">
        <v>107</v>
      </c>
      <c r="C62" s="1">
        <v>36</v>
      </c>
    </row>
    <row r="63" spans="1:3" ht="20.25" customHeight="1">
      <c r="A63" s="49" t="s">
        <v>108</v>
      </c>
      <c r="B63" s="14" t="s">
        <v>109</v>
      </c>
      <c r="C63" s="1">
        <v>12.5</v>
      </c>
    </row>
    <row r="64" spans="1:3" ht="30.75" customHeight="1">
      <c r="A64" s="49" t="s">
        <v>110</v>
      </c>
      <c r="B64" s="11" t="s">
        <v>111</v>
      </c>
      <c r="C64" s="1">
        <v>43.7</v>
      </c>
    </row>
    <row r="65" spans="1:3" ht="20.25" customHeight="1">
      <c r="A65" s="49" t="s">
        <v>112</v>
      </c>
      <c r="B65" s="14" t="s">
        <v>113</v>
      </c>
      <c r="C65" s="1">
        <v>58.3</v>
      </c>
    </row>
    <row r="66" spans="1:3" ht="18.600000000000001" customHeight="1">
      <c r="A66" s="49" t="s">
        <v>114</v>
      </c>
      <c r="B66" s="14" t="s">
        <v>339</v>
      </c>
      <c r="C66" s="1">
        <v>25.8</v>
      </c>
    </row>
    <row r="67" spans="1:3" ht="32.4" customHeight="1">
      <c r="A67" s="49" t="s">
        <v>116</v>
      </c>
      <c r="B67" s="14" t="s">
        <v>115</v>
      </c>
      <c r="C67" s="1">
        <v>26.4</v>
      </c>
    </row>
    <row r="68" spans="1:3" ht="20.399999999999999" customHeight="1">
      <c r="A68" s="49" t="s">
        <v>118</v>
      </c>
      <c r="B68" s="14" t="s">
        <v>117</v>
      </c>
      <c r="C68" s="1">
        <v>73.5</v>
      </c>
    </row>
    <row r="69" spans="1:3" ht="34.799999999999997" customHeight="1">
      <c r="A69" s="49" t="s">
        <v>119</v>
      </c>
      <c r="B69" s="14" t="s">
        <v>337</v>
      </c>
      <c r="C69" s="1">
        <v>28.8</v>
      </c>
    </row>
    <row r="70" spans="1:3" ht="31.5" customHeight="1">
      <c r="A70" s="49" t="s">
        <v>121</v>
      </c>
      <c r="B70" s="14" t="s">
        <v>122</v>
      </c>
      <c r="C70" s="1">
        <v>1300</v>
      </c>
    </row>
    <row r="71" spans="1:3" ht="34.5" customHeight="1">
      <c r="A71" s="49" t="s">
        <v>123</v>
      </c>
      <c r="B71" s="50" t="s">
        <v>124</v>
      </c>
      <c r="C71" s="1">
        <v>3.5</v>
      </c>
    </row>
    <row r="72" spans="1:3" ht="31.5" customHeight="1">
      <c r="A72" s="49" t="s">
        <v>125</v>
      </c>
      <c r="B72" s="46" t="s">
        <v>338</v>
      </c>
      <c r="C72" s="1">
        <v>66</v>
      </c>
    </row>
    <row r="73" spans="1:3" ht="30.75" customHeight="1">
      <c r="A73" s="49" t="s">
        <v>126</v>
      </c>
      <c r="B73" s="14" t="s">
        <v>340</v>
      </c>
      <c r="C73" s="1">
        <v>24.4</v>
      </c>
    </row>
    <row r="74" spans="1:3" ht="21.75" customHeight="1">
      <c r="A74" s="49" t="s">
        <v>128</v>
      </c>
      <c r="B74" s="14" t="s">
        <v>120</v>
      </c>
      <c r="C74" s="1"/>
    </row>
    <row r="75" spans="1:3" ht="30.6" customHeight="1">
      <c r="A75" s="49" t="s">
        <v>129</v>
      </c>
      <c r="B75" s="14" t="s">
        <v>127</v>
      </c>
      <c r="C75" s="1"/>
    </row>
    <row r="76" spans="1:3" ht="30" customHeight="1">
      <c r="A76" s="63" t="s">
        <v>130</v>
      </c>
      <c r="B76" s="64" t="s">
        <v>131</v>
      </c>
      <c r="C76" s="61">
        <f>SUM(C77:C78)</f>
        <v>270</v>
      </c>
    </row>
    <row r="77" spans="1:3" ht="30.6" customHeight="1">
      <c r="A77" s="11" t="s">
        <v>132</v>
      </c>
      <c r="B77" s="14" t="s">
        <v>131</v>
      </c>
      <c r="C77" s="1">
        <v>270</v>
      </c>
    </row>
    <row r="78" spans="1:3" ht="31.5" hidden="1" customHeight="1">
      <c r="A78" s="11" t="s">
        <v>133</v>
      </c>
      <c r="B78" s="11" t="s">
        <v>134</v>
      </c>
      <c r="C78" s="1"/>
    </row>
    <row r="79" spans="1:3" ht="19.5" customHeight="1">
      <c r="A79" s="58" t="s">
        <v>135</v>
      </c>
      <c r="B79" s="59" t="s">
        <v>136</v>
      </c>
      <c r="C79" s="30">
        <v>200</v>
      </c>
    </row>
    <row r="80" spans="1:3" ht="28.5" customHeight="1">
      <c r="A80" s="55"/>
      <c r="B80" s="56" t="s">
        <v>137</v>
      </c>
      <c r="C80" s="57">
        <f>C9+C18+C34+C79</f>
        <v>28755.699999999997</v>
      </c>
    </row>
    <row r="81" spans="1:3" ht="20.25" customHeight="1">
      <c r="A81" s="65" t="s">
        <v>138</v>
      </c>
      <c r="B81" s="53" t="s">
        <v>139</v>
      </c>
      <c r="C81" s="26">
        <v>476.3</v>
      </c>
    </row>
    <row r="82" spans="1:3" ht="18.600000000000001" customHeight="1">
      <c r="A82" s="65" t="s">
        <v>140</v>
      </c>
      <c r="B82" s="65" t="s">
        <v>141</v>
      </c>
      <c r="C82" s="26">
        <f>SUM(C83:C89)</f>
        <v>2963.1</v>
      </c>
    </row>
    <row r="83" spans="1:3" ht="19.5" customHeight="1">
      <c r="A83" s="15" t="s">
        <v>142</v>
      </c>
      <c r="B83" s="15" t="s">
        <v>143</v>
      </c>
      <c r="C83" s="1">
        <v>2274</v>
      </c>
    </row>
    <row r="84" spans="1:3" ht="19.5" customHeight="1">
      <c r="A84" s="15" t="s">
        <v>144</v>
      </c>
      <c r="B84" s="12" t="s">
        <v>145</v>
      </c>
      <c r="C84" s="1">
        <v>48.2</v>
      </c>
    </row>
    <row r="85" spans="1:3" ht="18.75" customHeight="1">
      <c r="A85" s="15" t="s">
        <v>146</v>
      </c>
      <c r="B85" s="12" t="s">
        <v>147</v>
      </c>
      <c r="C85" s="1">
        <v>6.6</v>
      </c>
    </row>
    <row r="86" spans="1:3" ht="17.25" customHeight="1">
      <c r="A86" s="15" t="s">
        <v>148</v>
      </c>
      <c r="B86" s="12" t="s">
        <v>149</v>
      </c>
      <c r="C86" s="1">
        <v>153.1</v>
      </c>
    </row>
    <row r="87" spans="1:3" ht="17.25" customHeight="1">
      <c r="A87" s="15" t="s">
        <v>150</v>
      </c>
      <c r="B87" s="12" t="s">
        <v>39</v>
      </c>
      <c r="C87" s="1">
        <v>12.9</v>
      </c>
    </row>
    <row r="88" spans="1:3" ht="18" customHeight="1">
      <c r="A88" s="15" t="s">
        <v>151</v>
      </c>
      <c r="B88" s="12" t="s">
        <v>152</v>
      </c>
      <c r="C88" s="1">
        <v>421.9</v>
      </c>
    </row>
    <row r="89" spans="1:3" ht="28.5" customHeight="1">
      <c r="A89" s="15" t="s">
        <v>153</v>
      </c>
      <c r="B89" s="14" t="s">
        <v>131</v>
      </c>
      <c r="C89" s="1">
        <v>46.4</v>
      </c>
    </row>
    <row r="90" spans="1:3" ht="15.75" customHeight="1">
      <c r="B90" s="2" t="s">
        <v>154</v>
      </c>
      <c r="C90" s="3"/>
    </row>
    <row r="91" spans="1:3">
      <c r="C91" s="3"/>
    </row>
    <row r="96" spans="1:3">
      <c r="B96" s="51"/>
    </row>
    <row r="97" spans="2:2">
      <c r="B97" s="52"/>
    </row>
  </sheetData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4"/>
  <sheetViews>
    <sheetView topLeftCell="A10" zoomScale="85" zoomScaleNormal="85" workbookViewId="0">
      <selection activeCell="C25" sqref="C25"/>
    </sheetView>
  </sheetViews>
  <sheetFormatPr defaultColWidth="8.88671875" defaultRowHeight="14.25" customHeight="1"/>
  <cols>
    <col min="1" max="1" width="7.33203125" style="2" customWidth="1"/>
    <col min="2" max="2" width="37.33203125" style="2" customWidth="1"/>
    <col min="3" max="3" width="32.109375" style="2" customWidth="1"/>
    <col min="4" max="4" width="23.33203125" style="2" customWidth="1"/>
    <col min="5" max="10" width="8.88671875" style="2" customWidth="1"/>
    <col min="11" max="16384" width="8.88671875" style="2"/>
  </cols>
  <sheetData>
    <row r="1" spans="1:4" ht="14.25" customHeight="1">
      <c r="D1" s="2" t="s">
        <v>342</v>
      </c>
    </row>
    <row r="2" spans="1:4" ht="14.25" customHeight="1">
      <c r="D2" s="2" t="s">
        <v>343</v>
      </c>
    </row>
    <row r="3" spans="1:4" ht="14.25" customHeight="1">
      <c r="D3" s="5" t="s">
        <v>155</v>
      </c>
    </row>
    <row r="5" spans="1:4" ht="14.25" customHeight="1">
      <c r="B5" s="74" t="s">
        <v>344</v>
      </c>
      <c r="C5" s="74"/>
      <c r="D5" s="74"/>
    </row>
    <row r="6" spans="1:4" ht="14.25" customHeight="1">
      <c r="B6" s="74" t="s">
        <v>156</v>
      </c>
      <c r="C6" s="74"/>
      <c r="D6" s="74"/>
    </row>
    <row r="7" spans="1:4" ht="14.25" customHeight="1">
      <c r="B7" s="7"/>
      <c r="C7" s="7"/>
      <c r="D7" s="7"/>
    </row>
    <row r="8" spans="1:4" ht="14.25" customHeight="1">
      <c r="D8" s="77" t="s">
        <v>1</v>
      </c>
    </row>
    <row r="9" spans="1:4" ht="14.25" customHeight="1">
      <c r="A9" s="75" t="s">
        <v>2</v>
      </c>
      <c r="B9" s="76" t="s">
        <v>157</v>
      </c>
      <c r="C9" s="76" t="s">
        <v>158</v>
      </c>
      <c r="D9" s="76" t="s">
        <v>159</v>
      </c>
    </row>
    <row r="10" spans="1:4" ht="14.25" customHeight="1">
      <c r="A10" s="75"/>
      <c r="B10" s="76"/>
      <c r="C10" s="76"/>
      <c r="D10" s="76"/>
    </row>
    <row r="11" spans="1:4" ht="12" customHeight="1">
      <c r="A11" s="75"/>
      <c r="B11" s="76"/>
      <c r="C11" s="76"/>
      <c r="D11" s="76"/>
    </row>
    <row r="12" spans="1:4" ht="10.5" customHeight="1">
      <c r="A12" s="8">
        <v>1</v>
      </c>
      <c r="B12" s="9">
        <v>2</v>
      </c>
      <c r="C12" s="9">
        <v>3</v>
      </c>
      <c r="D12" s="9">
        <v>4</v>
      </c>
    </row>
    <row r="13" spans="1:4" ht="21" customHeight="1">
      <c r="A13" s="15" t="s">
        <v>5</v>
      </c>
      <c r="B13" s="11" t="s">
        <v>160</v>
      </c>
      <c r="C13" s="15" t="s">
        <v>159</v>
      </c>
      <c r="D13" s="1">
        <f>SUM(D14:D17)</f>
        <v>3173</v>
      </c>
    </row>
    <row r="14" spans="1:4" ht="30.75" customHeight="1">
      <c r="A14" s="13" t="s">
        <v>7</v>
      </c>
      <c r="B14" s="11" t="s">
        <v>160</v>
      </c>
      <c r="C14" s="11" t="s">
        <v>161</v>
      </c>
      <c r="D14" s="18">
        <v>1133.7</v>
      </c>
    </row>
    <row r="15" spans="1:4" ht="30" customHeight="1">
      <c r="A15" s="12" t="s">
        <v>11</v>
      </c>
      <c r="B15" s="11" t="s">
        <v>160</v>
      </c>
      <c r="C15" s="11" t="s">
        <v>103</v>
      </c>
      <c r="D15" s="18">
        <v>1958.2</v>
      </c>
    </row>
    <row r="16" spans="1:4" ht="31.5" customHeight="1">
      <c r="A16" s="12" t="s">
        <v>19</v>
      </c>
      <c r="B16" s="11" t="s">
        <v>160</v>
      </c>
      <c r="C16" s="11" t="s">
        <v>162</v>
      </c>
      <c r="D16" s="18">
        <v>66</v>
      </c>
    </row>
    <row r="17" spans="1:4" ht="19.2" customHeight="1">
      <c r="A17" s="12" t="s">
        <v>163</v>
      </c>
      <c r="B17" s="11" t="s">
        <v>160</v>
      </c>
      <c r="C17" s="11" t="s">
        <v>105</v>
      </c>
      <c r="D17" s="18">
        <v>15.1</v>
      </c>
    </row>
    <row r="18" spans="1:4" ht="22.5" customHeight="1">
      <c r="A18" s="12" t="s">
        <v>164</v>
      </c>
      <c r="B18" s="11" t="s">
        <v>165</v>
      </c>
      <c r="C18" s="15" t="s">
        <v>159</v>
      </c>
      <c r="D18" s="1">
        <f>SUM(D19:D21)</f>
        <v>1623.5</v>
      </c>
    </row>
    <row r="19" spans="1:4" ht="30" customHeight="1">
      <c r="A19" s="12" t="s">
        <v>25</v>
      </c>
      <c r="B19" s="11" t="s">
        <v>165</v>
      </c>
      <c r="C19" s="11" t="s">
        <v>161</v>
      </c>
      <c r="D19" s="1">
        <v>757</v>
      </c>
    </row>
    <row r="20" spans="1:4" ht="30" customHeight="1">
      <c r="A20" s="12" t="s">
        <v>33</v>
      </c>
      <c r="B20" s="11" t="s">
        <v>165</v>
      </c>
      <c r="C20" s="11" t="s">
        <v>103</v>
      </c>
      <c r="D20" s="1">
        <v>860.9</v>
      </c>
    </row>
    <row r="21" spans="1:4" ht="30" customHeight="1">
      <c r="A21" s="12" t="s">
        <v>50</v>
      </c>
      <c r="B21" s="11" t="s">
        <v>165</v>
      </c>
      <c r="C21" s="11" t="s">
        <v>162</v>
      </c>
      <c r="D21" s="1">
        <v>5.6</v>
      </c>
    </row>
    <row r="22" spans="1:4" ht="22.2" customHeight="1">
      <c r="A22" s="12" t="s">
        <v>52</v>
      </c>
      <c r="B22" s="11" t="s">
        <v>165</v>
      </c>
      <c r="C22" s="11" t="s">
        <v>105</v>
      </c>
      <c r="D22" s="1"/>
    </row>
    <row r="23" spans="1:4" ht="17.25" customHeight="1">
      <c r="A23" s="12" t="s">
        <v>54</v>
      </c>
      <c r="B23" s="11" t="s">
        <v>166</v>
      </c>
      <c r="C23" s="15" t="s">
        <v>159</v>
      </c>
      <c r="D23" s="10">
        <f>SUM(D24:D27)</f>
        <v>1142.7</v>
      </c>
    </row>
    <row r="24" spans="1:4" ht="30" customHeight="1">
      <c r="A24" s="12" t="s">
        <v>56</v>
      </c>
      <c r="B24" s="11" t="s">
        <v>166</v>
      </c>
      <c r="C24" s="11" t="s">
        <v>161</v>
      </c>
      <c r="D24" s="10">
        <v>385</v>
      </c>
    </row>
    <row r="25" spans="1:4" ht="30" customHeight="1">
      <c r="A25" s="12" t="s">
        <v>102</v>
      </c>
      <c r="B25" s="11" t="s">
        <v>166</v>
      </c>
      <c r="C25" s="11" t="s">
        <v>103</v>
      </c>
      <c r="D25" s="10">
        <v>756.7</v>
      </c>
    </row>
    <row r="26" spans="1:4" ht="30.75" customHeight="1">
      <c r="A26" s="12" t="s">
        <v>104</v>
      </c>
      <c r="B26" s="11" t="s">
        <v>166</v>
      </c>
      <c r="C26" s="11" t="s">
        <v>162</v>
      </c>
      <c r="D26" s="10">
        <v>1</v>
      </c>
    </row>
    <row r="27" spans="1:4" ht="19.5" customHeight="1">
      <c r="A27" s="12" t="s">
        <v>130</v>
      </c>
      <c r="B27" s="11" t="s">
        <v>166</v>
      </c>
      <c r="C27" s="11" t="s">
        <v>105</v>
      </c>
      <c r="D27" s="10"/>
    </row>
    <row r="28" spans="1:4" ht="18.75" customHeight="1">
      <c r="A28" s="12" t="s">
        <v>135</v>
      </c>
      <c r="B28" s="11" t="s">
        <v>167</v>
      </c>
      <c r="C28" s="15" t="s">
        <v>159</v>
      </c>
      <c r="D28" s="10">
        <f>SUM(D29:D32)</f>
        <v>1668.4</v>
      </c>
    </row>
    <row r="29" spans="1:4" ht="30.75" customHeight="1">
      <c r="A29" s="12" t="s">
        <v>168</v>
      </c>
      <c r="B29" s="11" t="s">
        <v>167</v>
      </c>
      <c r="C29" s="11" t="s">
        <v>161</v>
      </c>
      <c r="D29" s="10">
        <v>840</v>
      </c>
    </row>
    <row r="30" spans="1:4" ht="30" customHeight="1">
      <c r="A30" s="12" t="s">
        <v>169</v>
      </c>
      <c r="B30" s="11" t="s">
        <v>167</v>
      </c>
      <c r="C30" s="11" t="s">
        <v>103</v>
      </c>
      <c r="D30" s="10">
        <v>711.4</v>
      </c>
    </row>
    <row r="31" spans="1:4" ht="30" customHeight="1">
      <c r="A31" s="12" t="s">
        <v>170</v>
      </c>
      <c r="B31" s="11" t="s">
        <v>167</v>
      </c>
      <c r="C31" s="11" t="s">
        <v>162</v>
      </c>
      <c r="D31" s="10">
        <v>81</v>
      </c>
    </row>
    <row r="32" spans="1:4" ht="20.399999999999999" customHeight="1">
      <c r="A32" s="12" t="s">
        <v>171</v>
      </c>
      <c r="B32" s="11" t="s">
        <v>167</v>
      </c>
      <c r="C32" s="11" t="s">
        <v>105</v>
      </c>
      <c r="D32" s="10">
        <v>36</v>
      </c>
    </row>
    <row r="33" spans="1:4" ht="21" customHeight="1">
      <c r="A33" s="12" t="s">
        <v>138</v>
      </c>
      <c r="B33" s="11" t="s">
        <v>172</v>
      </c>
      <c r="C33" s="15" t="s">
        <v>159</v>
      </c>
      <c r="D33" s="10">
        <f>SUM(D34:D37)</f>
        <v>533.9</v>
      </c>
    </row>
    <row r="34" spans="1:4" ht="30" customHeight="1">
      <c r="A34" s="12" t="s">
        <v>173</v>
      </c>
      <c r="B34" s="11" t="s">
        <v>172</v>
      </c>
      <c r="C34" s="11" t="s">
        <v>161</v>
      </c>
      <c r="D34" s="10">
        <v>483.5</v>
      </c>
    </row>
    <row r="35" spans="1:4" ht="30" customHeight="1">
      <c r="A35" s="12" t="s">
        <v>174</v>
      </c>
      <c r="B35" s="11" t="s">
        <v>172</v>
      </c>
      <c r="C35" s="11" t="s">
        <v>103</v>
      </c>
      <c r="D35" s="10">
        <v>6.8</v>
      </c>
    </row>
    <row r="36" spans="1:4" ht="30" customHeight="1">
      <c r="A36" s="12" t="s">
        <v>175</v>
      </c>
      <c r="B36" s="11" t="s">
        <v>172</v>
      </c>
      <c r="C36" s="11" t="s">
        <v>162</v>
      </c>
      <c r="D36" s="10">
        <v>43.6</v>
      </c>
    </row>
    <row r="37" spans="1:4" ht="29.25" customHeight="1">
      <c r="A37" s="12" t="s">
        <v>176</v>
      </c>
      <c r="B37" s="11" t="s">
        <v>172</v>
      </c>
      <c r="C37" s="11" t="s">
        <v>105</v>
      </c>
      <c r="D37" s="10"/>
    </row>
    <row r="38" spans="1:4" ht="21" customHeight="1">
      <c r="A38" s="12" t="s">
        <v>140</v>
      </c>
      <c r="B38" s="11" t="s">
        <v>177</v>
      </c>
      <c r="C38" s="15" t="s">
        <v>159</v>
      </c>
      <c r="D38" s="10">
        <f>SUM(D39:D42)</f>
        <v>217</v>
      </c>
    </row>
    <row r="39" spans="1:4" ht="29.25" customHeight="1">
      <c r="A39" s="12" t="s">
        <v>142</v>
      </c>
      <c r="B39" s="11" t="s">
        <v>177</v>
      </c>
      <c r="C39" s="11" t="s">
        <v>161</v>
      </c>
      <c r="D39" s="10">
        <v>157</v>
      </c>
    </row>
    <row r="40" spans="1:4" ht="29.25" customHeight="1">
      <c r="A40" s="12" t="s">
        <v>144</v>
      </c>
      <c r="B40" s="11" t="s">
        <v>177</v>
      </c>
      <c r="C40" s="11" t="s">
        <v>103</v>
      </c>
      <c r="D40" s="10">
        <v>47.9</v>
      </c>
    </row>
    <row r="41" spans="1:4" ht="30" customHeight="1">
      <c r="A41" s="12" t="s">
        <v>146</v>
      </c>
      <c r="B41" s="11" t="s">
        <v>177</v>
      </c>
      <c r="C41" s="11" t="s">
        <v>162</v>
      </c>
      <c r="D41" s="10">
        <v>1.4</v>
      </c>
    </row>
    <row r="42" spans="1:4" ht="25.2" customHeight="1">
      <c r="A42" s="12" t="s">
        <v>148</v>
      </c>
      <c r="B42" s="11" t="s">
        <v>177</v>
      </c>
      <c r="C42" s="11" t="s">
        <v>105</v>
      </c>
      <c r="D42" s="10">
        <v>10.7</v>
      </c>
    </row>
    <row r="43" spans="1:4" ht="29.4" customHeight="1">
      <c r="A43" s="12" t="s">
        <v>178</v>
      </c>
      <c r="B43" s="14" t="s">
        <v>179</v>
      </c>
      <c r="C43" s="15" t="s">
        <v>159</v>
      </c>
      <c r="D43" s="19">
        <f>SUM(D44:D47)</f>
        <v>861.7</v>
      </c>
    </row>
    <row r="44" spans="1:4" ht="27.75" customHeight="1">
      <c r="A44" s="12" t="s">
        <v>180</v>
      </c>
      <c r="B44" s="14" t="s">
        <v>179</v>
      </c>
      <c r="C44" s="11" t="s">
        <v>161</v>
      </c>
      <c r="D44" s="10">
        <v>739.7</v>
      </c>
    </row>
    <row r="45" spans="1:4" ht="33" customHeight="1">
      <c r="A45" s="12" t="s">
        <v>181</v>
      </c>
      <c r="B45" s="14" t="s">
        <v>179</v>
      </c>
      <c r="C45" s="11" t="s">
        <v>103</v>
      </c>
      <c r="D45" s="10">
        <v>16</v>
      </c>
    </row>
    <row r="46" spans="1:4" ht="34.5" customHeight="1">
      <c r="A46" s="12" t="s">
        <v>182</v>
      </c>
      <c r="B46" s="14" t="s">
        <v>179</v>
      </c>
      <c r="C46" s="11" t="s">
        <v>162</v>
      </c>
      <c r="D46" s="10">
        <v>106</v>
      </c>
    </row>
    <row r="47" spans="1:4" ht="31.5" customHeight="1">
      <c r="A47" s="12" t="s">
        <v>183</v>
      </c>
      <c r="B47" s="14" t="s">
        <v>179</v>
      </c>
      <c r="C47" s="11" t="s">
        <v>105</v>
      </c>
      <c r="D47" s="10"/>
    </row>
    <row r="48" spans="1:4" ht="18.75" customHeight="1">
      <c r="A48" s="12" t="s">
        <v>184</v>
      </c>
      <c r="B48" s="14" t="s">
        <v>185</v>
      </c>
      <c r="C48" s="15" t="s">
        <v>159</v>
      </c>
      <c r="D48" s="10">
        <f>SUM(D49:D50)</f>
        <v>1012.6</v>
      </c>
    </row>
    <row r="49" spans="1:4" ht="30" customHeight="1">
      <c r="A49" s="12" t="s">
        <v>186</v>
      </c>
      <c r="B49" s="14" t="s">
        <v>185</v>
      </c>
      <c r="C49" s="11" t="s">
        <v>161</v>
      </c>
      <c r="D49" s="10">
        <v>984.6</v>
      </c>
    </row>
    <row r="50" spans="1:4" ht="30" customHeight="1">
      <c r="A50" s="12" t="s">
        <v>187</v>
      </c>
      <c r="B50" s="14" t="s">
        <v>185</v>
      </c>
      <c r="C50" s="11" t="s">
        <v>162</v>
      </c>
      <c r="D50" s="10">
        <v>28</v>
      </c>
    </row>
    <row r="51" spans="1:4" ht="21.6" customHeight="1">
      <c r="A51" s="12" t="s">
        <v>188</v>
      </c>
      <c r="B51" s="11" t="s">
        <v>189</v>
      </c>
      <c r="C51" s="15" t="s">
        <v>159</v>
      </c>
      <c r="D51" s="10">
        <f>SUM(D52:D54)</f>
        <v>904.69999999999993</v>
      </c>
    </row>
    <row r="52" spans="1:4" ht="28.5" customHeight="1">
      <c r="A52" s="12" t="s">
        <v>190</v>
      </c>
      <c r="B52" s="11" t="s">
        <v>189</v>
      </c>
      <c r="C52" s="11" t="s">
        <v>161</v>
      </c>
      <c r="D52" s="10">
        <v>875</v>
      </c>
    </row>
    <row r="53" spans="1:4" ht="28.5" customHeight="1">
      <c r="A53" s="12" t="s">
        <v>191</v>
      </c>
      <c r="B53" s="11" t="s">
        <v>189</v>
      </c>
      <c r="C53" s="11" t="s">
        <v>105</v>
      </c>
      <c r="D53" s="10">
        <v>26.4</v>
      </c>
    </row>
    <row r="54" spans="1:4" ht="30.75" customHeight="1">
      <c r="A54" s="12" t="s">
        <v>192</v>
      </c>
      <c r="B54" s="11" t="s">
        <v>189</v>
      </c>
      <c r="C54" s="11" t="s">
        <v>162</v>
      </c>
      <c r="D54" s="10">
        <v>3.3</v>
      </c>
    </row>
    <row r="55" spans="1:4" ht="22.2" customHeight="1">
      <c r="A55" s="13" t="s">
        <v>193</v>
      </c>
      <c r="B55" s="11" t="s">
        <v>194</v>
      </c>
      <c r="C55" s="15" t="s">
        <v>159</v>
      </c>
      <c r="D55" s="10">
        <f>SUM(D56:D57)</f>
        <v>178.7</v>
      </c>
    </row>
    <row r="56" spans="1:4" ht="30" customHeight="1">
      <c r="A56" s="13" t="s">
        <v>195</v>
      </c>
      <c r="B56" s="11" t="s">
        <v>194</v>
      </c>
      <c r="C56" s="11" t="s">
        <v>161</v>
      </c>
      <c r="D56" s="10">
        <v>176.7</v>
      </c>
    </row>
    <row r="57" spans="1:4" ht="30" customHeight="1">
      <c r="A57" s="13" t="s">
        <v>196</v>
      </c>
      <c r="B57" s="11" t="s">
        <v>194</v>
      </c>
      <c r="C57" s="11" t="s">
        <v>162</v>
      </c>
      <c r="D57" s="10">
        <v>2</v>
      </c>
    </row>
    <row r="58" spans="1:4" ht="22.2" customHeight="1">
      <c r="A58" s="12" t="s">
        <v>197</v>
      </c>
      <c r="B58" s="11" t="s">
        <v>198</v>
      </c>
      <c r="C58" s="15" t="s">
        <v>159</v>
      </c>
      <c r="D58" s="10">
        <f>SUM(D59:D61)</f>
        <v>689.5</v>
      </c>
    </row>
    <row r="59" spans="1:4" ht="31.5" customHeight="1">
      <c r="A59" s="13" t="s">
        <v>199</v>
      </c>
      <c r="B59" s="11" t="s">
        <v>198</v>
      </c>
      <c r="C59" s="11" t="s">
        <v>161</v>
      </c>
      <c r="D59" s="10">
        <v>184.3</v>
      </c>
    </row>
    <row r="60" spans="1:4" ht="31.5" customHeight="1">
      <c r="A60" s="13" t="s">
        <v>200</v>
      </c>
      <c r="B60" s="11" t="s">
        <v>198</v>
      </c>
      <c r="C60" s="11" t="s">
        <v>162</v>
      </c>
      <c r="D60" s="10">
        <v>505.2</v>
      </c>
    </row>
    <row r="61" spans="1:4" ht="26.4" customHeight="1">
      <c r="A61" s="13" t="s">
        <v>201</v>
      </c>
      <c r="B61" s="11" t="s">
        <v>198</v>
      </c>
      <c r="C61" s="11" t="s">
        <v>105</v>
      </c>
      <c r="D61" s="10">
        <v>0</v>
      </c>
    </row>
    <row r="62" spans="1:4" ht="30" customHeight="1">
      <c r="A62" s="13" t="s">
        <v>202</v>
      </c>
      <c r="B62" s="11" t="s">
        <v>203</v>
      </c>
      <c r="C62" s="15" t="s">
        <v>159</v>
      </c>
      <c r="D62" s="10">
        <f>SUM(D63:D65)</f>
        <v>193.6</v>
      </c>
    </row>
    <row r="63" spans="1:4" ht="28.5" customHeight="1">
      <c r="A63" s="13" t="s">
        <v>204</v>
      </c>
      <c r="B63" s="11" t="s">
        <v>203</v>
      </c>
      <c r="C63" s="11" t="s">
        <v>161</v>
      </c>
      <c r="D63" s="10">
        <v>36.6</v>
      </c>
    </row>
    <row r="64" spans="1:4" ht="30" customHeight="1">
      <c r="A64" s="12" t="s">
        <v>205</v>
      </c>
      <c r="B64" s="11" t="s">
        <v>203</v>
      </c>
      <c r="C64" s="11" t="s">
        <v>206</v>
      </c>
      <c r="D64" s="10">
        <v>136.1</v>
      </c>
    </row>
    <row r="65" spans="1:4" ht="32.4" customHeight="1">
      <c r="A65" s="12" t="s">
        <v>207</v>
      </c>
      <c r="B65" s="11" t="s">
        <v>203</v>
      </c>
      <c r="C65" s="11" t="s">
        <v>162</v>
      </c>
      <c r="D65" s="10">
        <v>20.9</v>
      </c>
    </row>
    <row r="66" spans="1:4" ht="32.4" customHeight="1">
      <c r="A66" s="12" t="s">
        <v>208</v>
      </c>
      <c r="B66" s="11" t="s">
        <v>203</v>
      </c>
      <c r="C66" s="11" t="s">
        <v>105</v>
      </c>
      <c r="D66" s="10"/>
    </row>
    <row r="67" spans="1:4" ht="24" customHeight="1">
      <c r="A67" s="12" t="s">
        <v>209</v>
      </c>
      <c r="B67" s="11" t="s">
        <v>210</v>
      </c>
      <c r="C67" s="15" t="s">
        <v>159</v>
      </c>
      <c r="D67" s="10">
        <f>SUM(D68:D69)</f>
        <v>1029.4000000000001</v>
      </c>
    </row>
    <row r="68" spans="1:4" ht="30.75" customHeight="1">
      <c r="A68" s="12" t="s">
        <v>211</v>
      </c>
      <c r="B68" s="11" t="s">
        <v>210</v>
      </c>
      <c r="C68" s="11" t="s">
        <v>161</v>
      </c>
      <c r="D68" s="10">
        <v>50</v>
      </c>
    </row>
    <row r="69" spans="1:4" ht="29.4" customHeight="1">
      <c r="A69" s="12" t="s">
        <v>212</v>
      </c>
      <c r="B69" s="11" t="s">
        <v>210</v>
      </c>
      <c r="C69" s="11" t="s">
        <v>206</v>
      </c>
      <c r="D69" s="10">
        <v>979.4</v>
      </c>
    </row>
    <row r="70" spans="1:4" ht="29.4" customHeight="1">
      <c r="A70" s="12" t="s">
        <v>213</v>
      </c>
      <c r="B70" s="11" t="s">
        <v>214</v>
      </c>
      <c r="C70" s="15" t="s">
        <v>159</v>
      </c>
      <c r="D70" s="10">
        <f>D71</f>
        <v>112.2</v>
      </c>
    </row>
    <row r="71" spans="1:4" ht="29.4" customHeight="1">
      <c r="A71" s="12" t="s">
        <v>215</v>
      </c>
      <c r="B71" s="11" t="s">
        <v>214</v>
      </c>
      <c r="C71" s="11" t="s">
        <v>161</v>
      </c>
      <c r="D71" s="10">
        <v>112.2</v>
      </c>
    </row>
    <row r="72" spans="1:4" ht="29.4" customHeight="1">
      <c r="A72" s="12" t="s">
        <v>216</v>
      </c>
      <c r="B72" s="11" t="s">
        <v>217</v>
      </c>
      <c r="C72" s="15" t="s">
        <v>159</v>
      </c>
      <c r="D72" s="10">
        <f>SUM(D73:D74)</f>
        <v>1011.4</v>
      </c>
    </row>
    <row r="73" spans="1:4" ht="29.4" customHeight="1">
      <c r="A73" s="12" t="s">
        <v>218</v>
      </c>
      <c r="B73" s="11" t="s">
        <v>217</v>
      </c>
      <c r="C73" s="11" t="s">
        <v>161</v>
      </c>
      <c r="D73" s="10">
        <v>968</v>
      </c>
    </row>
    <row r="74" spans="1:4" ht="29.4" customHeight="1">
      <c r="A74" s="12" t="s">
        <v>219</v>
      </c>
      <c r="B74" s="11" t="s">
        <v>217</v>
      </c>
      <c r="C74" s="11" t="s">
        <v>105</v>
      </c>
      <c r="D74" s="10">
        <v>43.4</v>
      </c>
    </row>
    <row r="75" spans="1:4" ht="29.4" customHeight="1">
      <c r="A75" s="12" t="s">
        <v>220</v>
      </c>
      <c r="B75" s="11" t="s">
        <v>221</v>
      </c>
      <c r="C75" s="15" t="s">
        <v>159</v>
      </c>
      <c r="D75" s="10">
        <f>SUM(D76:D79)</f>
        <v>555</v>
      </c>
    </row>
    <row r="76" spans="1:4" ht="30" customHeight="1">
      <c r="A76" s="12" t="s">
        <v>222</v>
      </c>
      <c r="B76" s="11" t="s">
        <v>221</v>
      </c>
      <c r="C76" s="11" t="s">
        <v>161</v>
      </c>
      <c r="D76" s="10">
        <v>160</v>
      </c>
    </row>
    <row r="77" spans="1:4" ht="31.5" customHeight="1">
      <c r="A77" s="12" t="s">
        <v>223</v>
      </c>
      <c r="B77" s="11" t="s">
        <v>221</v>
      </c>
      <c r="C77" s="11" t="s">
        <v>206</v>
      </c>
      <c r="D77" s="10">
        <v>136</v>
      </c>
    </row>
    <row r="78" spans="1:4" ht="28.5" customHeight="1">
      <c r="A78" s="12" t="s">
        <v>224</v>
      </c>
      <c r="B78" s="11" t="s">
        <v>221</v>
      </c>
      <c r="C78" s="11" t="s">
        <v>162</v>
      </c>
      <c r="D78" s="10">
        <v>253</v>
      </c>
    </row>
    <row r="79" spans="1:4" ht="24" customHeight="1">
      <c r="A79" s="12" t="s">
        <v>225</v>
      </c>
      <c r="B79" s="11" t="s">
        <v>221</v>
      </c>
      <c r="C79" s="11" t="s">
        <v>105</v>
      </c>
      <c r="D79" s="10">
        <v>6</v>
      </c>
    </row>
    <row r="80" spans="1:4" ht="23.4" customHeight="1">
      <c r="A80" s="12" t="s">
        <v>226</v>
      </c>
      <c r="B80" s="11" t="s">
        <v>227</v>
      </c>
      <c r="C80" s="15" t="s">
        <v>159</v>
      </c>
      <c r="D80" s="10">
        <f>SUM(D81:D85)</f>
        <v>1287.5999999999999</v>
      </c>
    </row>
    <row r="81" spans="1:4" ht="31.5" customHeight="1">
      <c r="A81" s="12" t="s">
        <v>228</v>
      </c>
      <c r="B81" s="11" t="s">
        <v>227</v>
      </c>
      <c r="C81" s="11" t="s">
        <v>161</v>
      </c>
      <c r="D81" s="10">
        <v>615</v>
      </c>
    </row>
    <row r="82" spans="1:4" ht="32.25" customHeight="1">
      <c r="A82" s="12" t="s">
        <v>229</v>
      </c>
      <c r="B82" s="11" t="s">
        <v>227</v>
      </c>
      <c r="C82" s="11" t="s">
        <v>206</v>
      </c>
      <c r="D82" s="10">
        <v>513.70000000000005</v>
      </c>
    </row>
    <row r="83" spans="1:4" ht="30.75" customHeight="1">
      <c r="A83" s="12" t="s">
        <v>230</v>
      </c>
      <c r="B83" s="11" t="s">
        <v>227</v>
      </c>
      <c r="C83" s="11" t="s">
        <v>162</v>
      </c>
      <c r="D83" s="10">
        <v>50.3</v>
      </c>
    </row>
    <row r="84" spans="1:4" ht="28.5" customHeight="1">
      <c r="A84" s="12" t="s">
        <v>231</v>
      </c>
      <c r="B84" s="11" t="s">
        <v>227</v>
      </c>
      <c r="C84" s="11" t="s">
        <v>105</v>
      </c>
      <c r="D84" s="10">
        <v>108.6</v>
      </c>
    </row>
    <row r="85" spans="1:4" ht="31.5" customHeight="1">
      <c r="A85" s="12" t="s">
        <v>232</v>
      </c>
      <c r="B85" s="11" t="s">
        <v>227</v>
      </c>
      <c r="C85" s="11" t="s">
        <v>233</v>
      </c>
      <c r="D85" s="10">
        <v>0</v>
      </c>
    </row>
    <row r="86" spans="1:4" ht="24" customHeight="1">
      <c r="A86" s="12" t="s">
        <v>234</v>
      </c>
      <c r="B86" s="11" t="s">
        <v>235</v>
      </c>
      <c r="C86" s="15" t="s">
        <v>159</v>
      </c>
      <c r="D86" s="31">
        <f>SUM(D87:D93)</f>
        <v>10938.2</v>
      </c>
    </row>
    <row r="87" spans="1:4" ht="30" customHeight="1">
      <c r="A87" s="12" t="s">
        <v>236</v>
      </c>
      <c r="B87" s="11" t="s">
        <v>235</v>
      </c>
      <c r="C87" s="11" t="s">
        <v>161</v>
      </c>
      <c r="D87" s="10">
        <v>7831.6</v>
      </c>
    </row>
    <row r="88" spans="1:4" ht="32.25" customHeight="1">
      <c r="A88" s="12" t="s">
        <v>237</v>
      </c>
      <c r="B88" s="11" t="s">
        <v>235</v>
      </c>
      <c r="C88" s="11" t="s">
        <v>206</v>
      </c>
      <c r="D88" s="10">
        <v>646.6</v>
      </c>
    </row>
    <row r="89" spans="1:4" ht="30.75" customHeight="1">
      <c r="A89" s="12" t="s">
        <v>238</v>
      </c>
      <c r="B89" s="11" t="s">
        <v>235</v>
      </c>
      <c r="C89" s="11" t="s">
        <v>103</v>
      </c>
      <c r="D89" s="10">
        <v>78.5</v>
      </c>
    </row>
    <row r="90" spans="1:4" ht="24.75" customHeight="1">
      <c r="A90" s="12" t="s">
        <v>239</v>
      </c>
      <c r="B90" s="11" t="s">
        <v>235</v>
      </c>
      <c r="C90" s="11" t="s">
        <v>105</v>
      </c>
      <c r="D90" s="10">
        <v>1452.7</v>
      </c>
    </row>
    <row r="91" spans="1:4" ht="33.75" customHeight="1">
      <c r="A91" s="12" t="s">
        <v>240</v>
      </c>
      <c r="B91" s="11" t="s">
        <v>235</v>
      </c>
      <c r="C91" s="11" t="s">
        <v>233</v>
      </c>
      <c r="D91" s="10">
        <v>316.39999999999998</v>
      </c>
    </row>
    <row r="92" spans="1:4" ht="29.25" customHeight="1">
      <c r="A92" s="12" t="s">
        <v>241</v>
      </c>
      <c r="B92" s="11" t="s">
        <v>235</v>
      </c>
      <c r="C92" s="11" t="s">
        <v>162</v>
      </c>
      <c r="D92" s="10">
        <v>136.1</v>
      </c>
    </row>
    <row r="93" spans="1:4" ht="21.6" customHeight="1">
      <c r="A93" s="12" t="s">
        <v>242</v>
      </c>
      <c r="B93" s="11" t="s">
        <v>235</v>
      </c>
      <c r="C93" s="15" t="s">
        <v>243</v>
      </c>
      <c r="D93" s="31">
        <v>476.3</v>
      </c>
    </row>
    <row r="94" spans="1:4" ht="30" customHeight="1">
      <c r="A94" s="12" t="s">
        <v>244</v>
      </c>
      <c r="B94" s="11" t="s">
        <v>245</v>
      </c>
      <c r="C94" s="15" t="s">
        <v>159</v>
      </c>
      <c r="D94" s="10">
        <f>D95</f>
        <v>40</v>
      </c>
    </row>
    <row r="95" spans="1:4" ht="30.75" customHeight="1">
      <c r="A95" s="12" t="s">
        <v>246</v>
      </c>
      <c r="B95" s="11" t="s">
        <v>245</v>
      </c>
      <c r="C95" s="11" t="s">
        <v>161</v>
      </c>
      <c r="D95" s="10">
        <v>40</v>
      </c>
    </row>
    <row r="96" spans="1:4" ht="30" customHeight="1">
      <c r="A96" s="12" t="s">
        <v>247</v>
      </c>
      <c r="B96" s="11" t="s">
        <v>248</v>
      </c>
      <c r="C96" s="15" t="s">
        <v>159</v>
      </c>
      <c r="D96" s="10">
        <f>D97</f>
        <v>75</v>
      </c>
    </row>
    <row r="97" spans="1:4" ht="33" customHeight="1">
      <c r="A97" s="12" t="s">
        <v>249</v>
      </c>
      <c r="B97" s="11" t="s">
        <v>248</v>
      </c>
      <c r="C97" s="11" t="s">
        <v>161</v>
      </c>
      <c r="D97" s="10">
        <v>75</v>
      </c>
    </row>
    <row r="98" spans="1:4" ht="31.5" customHeight="1">
      <c r="A98" s="12" t="s">
        <v>250</v>
      </c>
      <c r="B98" s="11" t="s">
        <v>251</v>
      </c>
      <c r="C98" s="15" t="s">
        <v>159</v>
      </c>
      <c r="D98" s="10">
        <f>D99</f>
        <v>65</v>
      </c>
    </row>
    <row r="99" spans="1:4" ht="35.25" customHeight="1">
      <c r="A99" s="12" t="s">
        <v>252</v>
      </c>
      <c r="B99" s="11" t="s">
        <v>251</v>
      </c>
      <c r="C99" s="11" t="s">
        <v>161</v>
      </c>
      <c r="D99" s="10">
        <v>65</v>
      </c>
    </row>
    <row r="100" spans="1:4" ht="31.5" customHeight="1">
      <c r="A100" s="12" t="s">
        <v>253</v>
      </c>
      <c r="B100" s="11" t="s">
        <v>254</v>
      </c>
      <c r="C100" s="15" t="s">
        <v>159</v>
      </c>
      <c r="D100" s="10">
        <f>D101</f>
        <v>44</v>
      </c>
    </row>
    <row r="101" spans="1:4" ht="36.75" customHeight="1">
      <c r="A101" s="12" t="s">
        <v>255</v>
      </c>
      <c r="B101" s="11" t="s">
        <v>254</v>
      </c>
      <c r="C101" s="11" t="s">
        <v>161</v>
      </c>
      <c r="D101" s="10">
        <v>44</v>
      </c>
    </row>
    <row r="102" spans="1:4" ht="30" customHeight="1">
      <c r="A102" s="12" t="s">
        <v>256</v>
      </c>
      <c r="B102" s="11" t="s">
        <v>257</v>
      </c>
      <c r="C102" s="15" t="s">
        <v>159</v>
      </c>
      <c r="D102" s="10">
        <f>D103</f>
        <v>580</v>
      </c>
    </row>
    <row r="103" spans="1:4" ht="36" customHeight="1">
      <c r="A103" s="12" t="s">
        <v>258</v>
      </c>
      <c r="B103" s="11" t="s">
        <v>257</v>
      </c>
      <c r="C103" s="11" t="s">
        <v>161</v>
      </c>
      <c r="D103" s="10">
        <v>580</v>
      </c>
    </row>
    <row r="104" spans="1:4" ht="30" customHeight="1">
      <c r="A104" s="12" t="s">
        <v>259</v>
      </c>
      <c r="B104" s="11" t="s">
        <v>260</v>
      </c>
      <c r="C104" s="15" t="s">
        <v>159</v>
      </c>
      <c r="D104" s="10">
        <f>D105</f>
        <v>39</v>
      </c>
    </row>
    <row r="105" spans="1:4" ht="32.25" customHeight="1">
      <c r="A105" s="12" t="s">
        <v>261</v>
      </c>
      <c r="B105" s="11" t="s">
        <v>260</v>
      </c>
      <c r="C105" s="11" t="s">
        <v>161</v>
      </c>
      <c r="D105" s="10">
        <v>39</v>
      </c>
    </row>
    <row r="106" spans="1:4" ht="32.25" customHeight="1">
      <c r="A106" s="12" t="s">
        <v>262</v>
      </c>
      <c r="B106" s="11" t="s">
        <v>263</v>
      </c>
      <c r="C106" s="15" t="s">
        <v>159</v>
      </c>
      <c r="D106" s="10">
        <f>D107</f>
        <v>60</v>
      </c>
    </row>
    <row r="107" spans="1:4" ht="30" customHeight="1">
      <c r="A107" s="12" t="s">
        <v>264</v>
      </c>
      <c r="B107" s="11" t="s">
        <v>263</v>
      </c>
      <c r="C107" s="11" t="s">
        <v>161</v>
      </c>
      <c r="D107" s="10">
        <v>60</v>
      </c>
    </row>
    <row r="108" spans="1:4" ht="30" customHeight="1">
      <c r="A108" s="12" t="s">
        <v>265</v>
      </c>
      <c r="B108" s="11" t="s">
        <v>266</v>
      </c>
      <c r="C108" s="15" t="s">
        <v>159</v>
      </c>
      <c r="D108" s="10">
        <f>D109</f>
        <v>55</v>
      </c>
    </row>
    <row r="109" spans="1:4" ht="33" customHeight="1">
      <c r="A109" s="12" t="s">
        <v>267</v>
      </c>
      <c r="B109" s="11" t="s">
        <v>266</v>
      </c>
      <c r="C109" s="11" t="s">
        <v>161</v>
      </c>
      <c r="D109" s="10">
        <v>55</v>
      </c>
    </row>
    <row r="110" spans="1:4" ht="30" customHeight="1">
      <c r="A110" s="12" t="s">
        <v>268</v>
      </c>
      <c r="B110" s="11" t="s">
        <v>269</v>
      </c>
      <c r="C110" s="15" t="s">
        <v>159</v>
      </c>
      <c r="D110" s="10">
        <f>D111</f>
        <v>74</v>
      </c>
    </row>
    <row r="111" spans="1:4" ht="33" customHeight="1">
      <c r="A111" s="12" t="s">
        <v>270</v>
      </c>
      <c r="B111" s="11" t="s">
        <v>269</v>
      </c>
      <c r="C111" s="11" t="s">
        <v>161</v>
      </c>
      <c r="D111" s="10">
        <v>74</v>
      </c>
    </row>
    <row r="112" spans="1:4" ht="30" customHeight="1">
      <c r="A112" s="12" t="s">
        <v>271</v>
      </c>
      <c r="B112" s="11" t="s">
        <v>272</v>
      </c>
      <c r="C112" s="15" t="s">
        <v>159</v>
      </c>
      <c r="D112" s="10">
        <f>D113</f>
        <v>34</v>
      </c>
    </row>
    <row r="113" spans="1:4" ht="33" customHeight="1">
      <c r="A113" s="12" t="s">
        <v>273</v>
      </c>
      <c r="B113" s="11" t="s">
        <v>272</v>
      </c>
      <c r="C113" s="11" t="s">
        <v>161</v>
      </c>
      <c r="D113" s="10">
        <v>34</v>
      </c>
    </row>
    <row r="114" spans="1:4" ht="30" customHeight="1">
      <c r="A114" s="12" t="s">
        <v>274</v>
      </c>
      <c r="B114" s="11" t="s">
        <v>275</v>
      </c>
      <c r="C114" s="15" t="s">
        <v>159</v>
      </c>
      <c r="D114" s="10">
        <f>D115</f>
        <v>25</v>
      </c>
    </row>
    <row r="115" spans="1:4" ht="33" customHeight="1">
      <c r="A115" s="12" t="s">
        <v>276</v>
      </c>
      <c r="B115" s="11" t="s">
        <v>275</v>
      </c>
      <c r="C115" s="11" t="s">
        <v>161</v>
      </c>
      <c r="D115" s="10">
        <v>25</v>
      </c>
    </row>
    <row r="116" spans="1:4" ht="30" customHeight="1">
      <c r="A116" s="12" t="s">
        <v>277</v>
      </c>
      <c r="B116" s="11" t="s">
        <v>278</v>
      </c>
      <c r="C116" s="15" t="s">
        <v>159</v>
      </c>
      <c r="D116" s="10">
        <f>D117</f>
        <v>47</v>
      </c>
    </row>
    <row r="117" spans="1:4" ht="32.25" customHeight="1">
      <c r="A117" s="12" t="s">
        <v>279</v>
      </c>
      <c r="B117" s="11" t="s">
        <v>278</v>
      </c>
      <c r="C117" s="11" t="s">
        <v>161</v>
      </c>
      <c r="D117" s="10">
        <v>47</v>
      </c>
    </row>
    <row r="118" spans="1:4" ht="31.2" customHeight="1">
      <c r="A118" s="12" t="s">
        <v>280</v>
      </c>
      <c r="B118" s="11" t="s">
        <v>281</v>
      </c>
      <c r="C118" s="15" t="s">
        <v>159</v>
      </c>
      <c r="D118" s="10">
        <f>SUM(D119:D121)</f>
        <v>3924</v>
      </c>
    </row>
    <row r="119" spans="1:4" ht="34.200000000000003" customHeight="1">
      <c r="A119" s="12" t="s">
        <v>282</v>
      </c>
      <c r="B119" s="11" t="s">
        <v>281</v>
      </c>
      <c r="C119" s="11" t="s">
        <v>161</v>
      </c>
      <c r="D119" s="10">
        <v>3124</v>
      </c>
    </row>
    <row r="120" spans="1:4" ht="29.4" customHeight="1">
      <c r="A120" s="12" t="s">
        <v>283</v>
      </c>
      <c r="B120" s="11" t="s">
        <v>281</v>
      </c>
      <c r="C120" s="11" t="s">
        <v>206</v>
      </c>
      <c r="D120" s="10">
        <v>800</v>
      </c>
    </row>
    <row r="121" spans="1:4" ht="33" customHeight="1">
      <c r="A121" s="12" t="s">
        <v>284</v>
      </c>
      <c r="B121" s="11" t="s">
        <v>281</v>
      </c>
      <c r="C121" s="11" t="s">
        <v>105</v>
      </c>
      <c r="D121" s="10"/>
    </row>
    <row r="122" spans="1:4" ht="32.25" customHeight="1">
      <c r="A122" s="66"/>
      <c r="B122" s="53" t="s">
        <v>159</v>
      </c>
      <c r="C122" s="67" t="s">
        <v>161</v>
      </c>
      <c r="D122" s="27">
        <f>D14+D19+D24+D29+D34+D39+D44+D49+D52+D56+D59+D63+D68+D71+D73+D76+D81+D87+D95+D97+D99+D101+D103+D105+D107+D109+D111+D113+D115+D117+D119</f>
        <v>20751.900000000001</v>
      </c>
    </row>
    <row r="123" spans="1:4" ht="30" customHeight="1">
      <c r="A123" s="16"/>
      <c r="B123" s="12" t="s">
        <v>285</v>
      </c>
      <c r="C123" s="11" t="s">
        <v>161</v>
      </c>
      <c r="D123" s="10">
        <f>D122</f>
        <v>20751.900000000001</v>
      </c>
    </row>
    <row r="124" spans="1:4" ht="31.95" customHeight="1">
      <c r="A124" s="66"/>
      <c r="B124" s="53" t="s">
        <v>159</v>
      </c>
      <c r="C124" s="67" t="s">
        <v>206</v>
      </c>
      <c r="D124" s="27">
        <f>D64+D69+D77+D82+D88+D120</f>
        <v>3211.8</v>
      </c>
    </row>
    <row r="125" spans="1:4" ht="28.95" customHeight="1">
      <c r="A125" s="16"/>
      <c r="B125" s="33" t="s">
        <v>159</v>
      </c>
      <c r="C125" s="35" t="s">
        <v>103</v>
      </c>
      <c r="D125" s="29">
        <f>D15+D20+D25+D30+D35+D40+D45+D89</f>
        <v>4436.3999999999996</v>
      </c>
    </row>
    <row r="126" spans="1:4" ht="44.25" customHeight="1">
      <c r="A126" s="66"/>
      <c r="B126" s="53" t="s">
        <v>159</v>
      </c>
      <c r="C126" s="67" t="s">
        <v>233</v>
      </c>
      <c r="D126" s="27">
        <f>D85+D91</f>
        <v>316.39999999999998</v>
      </c>
    </row>
    <row r="127" spans="1:4" ht="18.75" customHeight="1">
      <c r="A127" s="16"/>
      <c r="B127" s="33" t="s">
        <v>159</v>
      </c>
      <c r="C127" s="35" t="s">
        <v>105</v>
      </c>
      <c r="D127" s="29">
        <f>D17+D22+D27+D32+D37+D42+D47+D53+D61+D66+D74+D79+D84+D90+D121</f>
        <v>1698.9</v>
      </c>
    </row>
    <row r="128" spans="1:4" ht="30" customHeight="1">
      <c r="A128" s="66"/>
      <c r="B128" s="53" t="s">
        <v>159</v>
      </c>
      <c r="C128" s="67" t="s">
        <v>162</v>
      </c>
      <c r="D128" s="27">
        <f>D16+D21+D26+D31+D36+D41+D46+D50+D54+D57+D65+D78+D83+D92+D60</f>
        <v>1303.3999999999999</v>
      </c>
    </row>
    <row r="129" spans="1:4" ht="21.75" customHeight="1">
      <c r="A129" s="16"/>
      <c r="B129" s="33" t="s">
        <v>159</v>
      </c>
      <c r="C129" s="34" t="s">
        <v>243</v>
      </c>
      <c r="D129" s="27">
        <f>D93</f>
        <v>476.3</v>
      </c>
    </row>
    <row r="130" spans="1:4" ht="21.75" customHeight="1">
      <c r="A130" s="16"/>
      <c r="B130" s="12" t="s">
        <v>285</v>
      </c>
      <c r="C130" s="15" t="s">
        <v>243</v>
      </c>
      <c r="D130" s="31">
        <v>50</v>
      </c>
    </row>
    <row r="131" spans="1:4" ht="21" customHeight="1">
      <c r="A131" s="68"/>
      <c r="B131" s="54" t="s">
        <v>159</v>
      </c>
      <c r="C131" s="68"/>
      <c r="D131" s="28">
        <f>D122+D124+D125+D126+D127+D128+D129</f>
        <v>32195.100000000002</v>
      </c>
    </row>
    <row r="132" spans="1:4" ht="23.25" customHeight="1">
      <c r="A132" s="17"/>
      <c r="B132" s="12" t="s">
        <v>285</v>
      </c>
      <c r="C132" s="16"/>
      <c r="D132" s="31">
        <v>31768.799999999999</v>
      </c>
    </row>
    <row r="133" spans="1:4" ht="14.25" customHeight="1">
      <c r="C133" s="2" t="s">
        <v>286</v>
      </c>
      <c r="D133" s="3"/>
    </row>
    <row r="134" spans="1:4" ht="14.25" customHeight="1">
      <c r="D134" s="3"/>
    </row>
  </sheetData>
  <autoFilter ref="A12:D133" xr:uid="{00000000-0001-0000-0100-000000000000}"/>
  <mergeCells count="6">
    <mergeCell ref="B5:D5"/>
    <mergeCell ref="B6:D6"/>
    <mergeCell ref="A9:A11"/>
    <mergeCell ref="B9:B11"/>
    <mergeCell ref="C9:C11"/>
    <mergeCell ref="D9:D11"/>
  </mergeCells>
  <conditionalFormatting sqref="D13">
    <cfRule type="cellIs" dxfId="0" priority="26" stopIfTrue="1" operator="equal">
      <formula>0</formula>
    </cfRule>
  </conditionalFormatting>
  <pageMargins left="0.39370078740157483" right="0" top="0.78740157480314965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zoomScale="85" zoomScaleNormal="85" workbookViewId="0">
      <selection activeCell="B15" sqref="B15"/>
    </sheetView>
  </sheetViews>
  <sheetFormatPr defaultColWidth="8.88671875" defaultRowHeight="14.25" customHeight="1"/>
  <cols>
    <col min="1" max="1" width="7.33203125" style="20" customWidth="1"/>
    <col min="2" max="2" width="60.88671875" style="20" customWidth="1"/>
    <col min="3" max="3" width="22.88671875" style="20" customWidth="1"/>
    <col min="4" max="16384" width="8.88671875" style="20"/>
  </cols>
  <sheetData>
    <row r="1" spans="1:3" ht="14.25" customHeight="1">
      <c r="C1" s="2" t="s">
        <v>342</v>
      </c>
    </row>
    <row r="2" spans="1:3" ht="14.25" customHeight="1">
      <c r="C2" s="2" t="s">
        <v>343</v>
      </c>
    </row>
    <row r="3" spans="1:3" ht="14.25" customHeight="1">
      <c r="C3" s="5" t="s">
        <v>287</v>
      </c>
    </row>
    <row r="5" spans="1:3" ht="14.25" customHeight="1">
      <c r="A5" s="74" t="s">
        <v>344</v>
      </c>
      <c r="B5" s="74"/>
      <c r="C5" s="74"/>
    </row>
    <row r="6" spans="1:3" ht="14.25" customHeight="1">
      <c r="A6" s="74" t="s">
        <v>288</v>
      </c>
      <c r="B6" s="74"/>
      <c r="C6" s="74"/>
    </row>
    <row r="7" spans="1:3" ht="14.25" customHeight="1">
      <c r="A7" s="7"/>
      <c r="B7" s="7"/>
      <c r="C7" s="7"/>
    </row>
    <row r="8" spans="1:3" ht="14.25" customHeight="1">
      <c r="C8" s="21" t="s">
        <v>289</v>
      </c>
    </row>
    <row r="9" spans="1:3" ht="14.25" customHeight="1">
      <c r="A9" s="75" t="s">
        <v>2</v>
      </c>
      <c r="B9" s="76" t="s">
        <v>290</v>
      </c>
      <c r="C9" s="76" t="s">
        <v>291</v>
      </c>
    </row>
    <row r="10" spans="1:3" ht="14.25" customHeight="1">
      <c r="A10" s="75"/>
      <c r="B10" s="76"/>
      <c r="C10" s="76"/>
    </row>
    <row r="11" spans="1:3" ht="11.25" customHeight="1">
      <c r="A11" s="75"/>
      <c r="B11" s="76"/>
      <c r="C11" s="76"/>
    </row>
    <row r="12" spans="1:3" ht="10.5" customHeight="1">
      <c r="A12" s="22">
        <v>1</v>
      </c>
      <c r="B12" s="23">
        <v>2</v>
      </c>
      <c r="C12" s="23">
        <v>3</v>
      </c>
    </row>
    <row r="13" spans="1:3" ht="22.5" customHeight="1">
      <c r="A13" s="70" t="s">
        <v>5</v>
      </c>
      <c r="B13" s="71" t="s">
        <v>292</v>
      </c>
      <c r="C13" s="26">
        <f>SUM(C14:C21)</f>
        <v>9464.6</v>
      </c>
    </row>
    <row r="14" spans="1:3" ht="21.75" customHeight="1">
      <c r="A14" s="24" t="s">
        <v>7</v>
      </c>
      <c r="B14" s="4" t="s">
        <v>293</v>
      </c>
      <c r="C14" s="1">
        <v>3173</v>
      </c>
    </row>
    <row r="15" spans="1:3" ht="21.75" customHeight="1">
      <c r="A15" s="24" t="s">
        <v>11</v>
      </c>
      <c r="B15" s="4" t="s">
        <v>165</v>
      </c>
      <c r="C15" s="1">
        <v>1623.5</v>
      </c>
    </row>
    <row r="16" spans="1:3" ht="21.75" customHeight="1">
      <c r="A16" s="24" t="s">
        <v>19</v>
      </c>
      <c r="B16" s="4" t="s">
        <v>294</v>
      </c>
      <c r="C16" s="1">
        <v>1142.7</v>
      </c>
    </row>
    <row r="17" spans="1:3" ht="21.75" customHeight="1">
      <c r="A17" s="24" t="s">
        <v>163</v>
      </c>
      <c r="B17" s="4" t="s">
        <v>167</v>
      </c>
      <c r="C17" s="1">
        <v>1668.4</v>
      </c>
    </row>
    <row r="18" spans="1:3" ht="21.75" customHeight="1">
      <c r="A18" s="24" t="s">
        <v>295</v>
      </c>
      <c r="B18" s="4" t="s">
        <v>172</v>
      </c>
      <c r="C18" s="1">
        <v>533.9</v>
      </c>
    </row>
    <row r="19" spans="1:3" ht="21.75" customHeight="1">
      <c r="A19" s="24" t="s">
        <v>296</v>
      </c>
      <c r="B19" s="4" t="s">
        <v>177</v>
      </c>
      <c r="C19" s="1">
        <v>217</v>
      </c>
    </row>
    <row r="20" spans="1:3" ht="21.75" customHeight="1">
      <c r="A20" s="24" t="s">
        <v>297</v>
      </c>
      <c r="B20" s="32" t="s">
        <v>179</v>
      </c>
      <c r="C20" s="1">
        <v>794.7</v>
      </c>
    </row>
    <row r="21" spans="1:3" ht="21.75" customHeight="1">
      <c r="A21" s="24" t="s">
        <v>298</v>
      </c>
      <c r="B21" s="4" t="s">
        <v>235</v>
      </c>
      <c r="C21" s="6">
        <v>311.39999999999998</v>
      </c>
    </row>
    <row r="22" spans="1:3" ht="21.75" customHeight="1">
      <c r="A22" s="24" t="s">
        <v>299</v>
      </c>
      <c r="B22" s="4" t="s">
        <v>349</v>
      </c>
      <c r="C22" s="1">
        <v>3</v>
      </c>
    </row>
    <row r="23" spans="1:3" ht="20.25" customHeight="1">
      <c r="A23" s="24" t="s">
        <v>348</v>
      </c>
      <c r="B23" s="4" t="s">
        <v>300</v>
      </c>
      <c r="C23" s="1">
        <v>6.9</v>
      </c>
    </row>
    <row r="24" spans="1:3" ht="34.5" customHeight="1">
      <c r="A24" s="70" t="s">
        <v>164</v>
      </c>
      <c r="B24" s="71" t="s">
        <v>301</v>
      </c>
      <c r="C24" s="26">
        <f>SUM(C25:C30)</f>
        <v>7647.1</v>
      </c>
    </row>
    <row r="25" spans="1:3" ht="20.399999999999999" customHeight="1">
      <c r="A25" s="24" t="s">
        <v>25</v>
      </c>
      <c r="B25" s="4" t="s">
        <v>203</v>
      </c>
      <c r="C25" s="1">
        <v>193.6</v>
      </c>
    </row>
    <row r="26" spans="1:3" ht="19.8" customHeight="1">
      <c r="A26" s="24" t="s">
        <v>33</v>
      </c>
      <c r="B26" s="4" t="s">
        <v>217</v>
      </c>
      <c r="C26" s="1">
        <v>1011.4</v>
      </c>
    </row>
    <row r="27" spans="1:3" ht="19.2" customHeight="1">
      <c r="A27" s="24" t="s">
        <v>50</v>
      </c>
      <c r="B27" s="4" t="s">
        <v>221</v>
      </c>
      <c r="C27" s="1">
        <v>555</v>
      </c>
    </row>
    <row r="28" spans="1:3" ht="19.2" customHeight="1">
      <c r="A28" s="24" t="s">
        <v>52</v>
      </c>
      <c r="B28" s="4" t="s">
        <v>227</v>
      </c>
      <c r="C28" s="1">
        <v>1287.5999999999999</v>
      </c>
    </row>
    <row r="29" spans="1:3" ht="21" customHeight="1">
      <c r="A29" s="24" t="s">
        <v>302</v>
      </c>
      <c r="B29" s="4" t="s">
        <v>235</v>
      </c>
      <c r="C29" s="1">
        <v>675.5</v>
      </c>
    </row>
    <row r="30" spans="1:3" ht="28.2" customHeight="1">
      <c r="A30" s="24" t="s">
        <v>303</v>
      </c>
      <c r="B30" s="4" t="s">
        <v>281</v>
      </c>
      <c r="C30" s="1">
        <v>3924</v>
      </c>
    </row>
    <row r="31" spans="1:3" ht="35.25" customHeight="1">
      <c r="A31" s="70" t="s">
        <v>54</v>
      </c>
      <c r="B31" s="71" t="s">
        <v>304</v>
      </c>
      <c r="C31" s="26">
        <f>SUM(C32:C37)</f>
        <v>3325</v>
      </c>
    </row>
    <row r="32" spans="1:3" ht="21" customHeight="1">
      <c r="A32" s="24" t="s">
        <v>56</v>
      </c>
      <c r="B32" s="32" t="s">
        <v>179</v>
      </c>
      <c r="C32" s="1">
        <v>67</v>
      </c>
    </row>
    <row r="33" spans="1:3" ht="21" customHeight="1">
      <c r="A33" s="24" t="s">
        <v>102</v>
      </c>
      <c r="B33" s="32" t="s">
        <v>185</v>
      </c>
      <c r="C33" s="1">
        <v>1012.6</v>
      </c>
    </row>
    <row r="34" spans="1:3" ht="21" customHeight="1">
      <c r="A34" s="24" t="s">
        <v>104</v>
      </c>
      <c r="B34" s="4" t="s">
        <v>189</v>
      </c>
      <c r="C34" s="1">
        <v>904.7</v>
      </c>
    </row>
    <row r="35" spans="1:3" ht="21" customHeight="1">
      <c r="A35" s="24" t="s">
        <v>130</v>
      </c>
      <c r="B35" s="4" t="s">
        <v>194</v>
      </c>
      <c r="C35" s="1">
        <v>178.7</v>
      </c>
    </row>
    <row r="36" spans="1:3" ht="21" customHeight="1">
      <c r="A36" s="69" t="s">
        <v>305</v>
      </c>
      <c r="B36" s="4" t="s">
        <v>198</v>
      </c>
      <c r="C36" s="1">
        <v>689.5</v>
      </c>
    </row>
    <row r="37" spans="1:3" ht="17.399999999999999" customHeight="1">
      <c r="A37" s="69" t="s">
        <v>306</v>
      </c>
      <c r="B37" s="4" t="s">
        <v>235</v>
      </c>
      <c r="C37" s="1">
        <v>472.5</v>
      </c>
    </row>
    <row r="38" spans="1:3" ht="17.399999999999999" customHeight="1">
      <c r="A38" s="69" t="s">
        <v>307</v>
      </c>
      <c r="B38" s="4" t="s">
        <v>347</v>
      </c>
      <c r="C38" s="1">
        <v>100</v>
      </c>
    </row>
    <row r="39" spans="1:3" ht="21" customHeight="1">
      <c r="A39" s="69" t="s">
        <v>346</v>
      </c>
      <c r="B39" s="4" t="s">
        <v>308</v>
      </c>
      <c r="C39" s="1">
        <v>80</v>
      </c>
    </row>
    <row r="40" spans="1:3" ht="31.5" customHeight="1">
      <c r="A40" s="70" t="s">
        <v>135</v>
      </c>
      <c r="B40" s="71" t="s">
        <v>309</v>
      </c>
      <c r="C40" s="26">
        <f>C41</f>
        <v>557.9</v>
      </c>
    </row>
    <row r="41" spans="1:3" ht="22.5" customHeight="1">
      <c r="A41" s="24" t="s">
        <v>168</v>
      </c>
      <c r="B41" s="4" t="s">
        <v>235</v>
      </c>
      <c r="C41" s="1">
        <v>557.9</v>
      </c>
    </row>
    <row r="42" spans="1:3" ht="22.5" customHeight="1">
      <c r="A42" s="24" t="s">
        <v>310</v>
      </c>
      <c r="B42" s="4" t="s">
        <v>311</v>
      </c>
      <c r="C42" s="1">
        <v>35</v>
      </c>
    </row>
    <row r="43" spans="1:3" ht="22.5" customHeight="1">
      <c r="A43" s="70" t="s">
        <v>138</v>
      </c>
      <c r="B43" s="71" t="s">
        <v>312</v>
      </c>
      <c r="C43" s="26">
        <f>SUM(C44:C56)</f>
        <v>4342.1000000000004</v>
      </c>
    </row>
    <row r="44" spans="1:3" ht="21" customHeight="1">
      <c r="A44" s="24" t="s">
        <v>173</v>
      </c>
      <c r="B44" s="4" t="s">
        <v>235</v>
      </c>
      <c r="C44" s="1">
        <v>3396.1</v>
      </c>
    </row>
    <row r="45" spans="1:3" ht="21" customHeight="1">
      <c r="A45" s="24" t="s">
        <v>174</v>
      </c>
      <c r="B45" s="4" t="s">
        <v>245</v>
      </c>
      <c r="C45" s="1">
        <v>23</v>
      </c>
    </row>
    <row r="46" spans="1:3" ht="21" customHeight="1">
      <c r="A46" s="24" t="s">
        <v>175</v>
      </c>
      <c r="B46" s="4" t="s">
        <v>248</v>
      </c>
      <c r="C46" s="1">
        <v>60</v>
      </c>
    </row>
    <row r="47" spans="1:3" ht="21" customHeight="1">
      <c r="A47" s="24" t="s">
        <v>176</v>
      </c>
      <c r="B47" s="4" t="s">
        <v>251</v>
      </c>
      <c r="C47" s="1">
        <v>30</v>
      </c>
    </row>
    <row r="48" spans="1:3" ht="21" customHeight="1">
      <c r="A48" s="24" t="s">
        <v>313</v>
      </c>
      <c r="B48" s="4" t="s">
        <v>254</v>
      </c>
      <c r="C48" s="1">
        <v>30</v>
      </c>
    </row>
    <row r="49" spans="1:3" ht="21" customHeight="1">
      <c r="A49" s="24" t="s">
        <v>314</v>
      </c>
      <c r="B49" s="4" t="s">
        <v>257</v>
      </c>
      <c r="C49" s="1">
        <v>560</v>
      </c>
    </row>
    <row r="50" spans="1:3" ht="21" customHeight="1">
      <c r="A50" s="24" t="s">
        <v>315</v>
      </c>
      <c r="B50" s="4" t="s">
        <v>260</v>
      </c>
      <c r="C50" s="1">
        <v>31</v>
      </c>
    </row>
    <row r="51" spans="1:3" ht="21" customHeight="1">
      <c r="A51" s="24" t="s">
        <v>316</v>
      </c>
      <c r="B51" s="4" t="s">
        <v>263</v>
      </c>
      <c r="C51" s="1">
        <v>46</v>
      </c>
    </row>
    <row r="52" spans="1:3" ht="21" customHeight="1">
      <c r="A52" s="24" t="s">
        <v>317</v>
      </c>
      <c r="B52" s="4" t="s">
        <v>266</v>
      </c>
      <c r="C52" s="1">
        <v>40</v>
      </c>
    </row>
    <row r="53" spans="1:3" ht="30" customHeight="1">
      <c r="A53" s="24" t="s">
        <v>318</v>
      </c>
      <c r="B53" s="4" t="s">
        <v>269</v>
      </c>
      <c r="C53" s="1">
        <v>62</v>
      </c>
    </row>
    <row r="54" spans="1:3" ht="21" customHeight="1">
      <c r="A54" s="24" t="s">
        <v>319</v>
      </c>
      <c r="B54" s="4" t="s">
        <v>272</v>
      </c>
      <c r="C54" s="1">
        <v>20</v>
      </c>
    </row>
    <row r="55" spans="1:3" ht="21" customHeight="1">
      <c r="A55" s="24" t="s">
        <v>320</v>
      </c>
      <c r="B55" s="4" t="s">
        <v>275</v>
      </c>
      <c r="C55" s="1">
        <v>13</v>
      </c>
    </row>
    <row r="56" spans="1:3" ht="21" customHeight="1">
      <c r="A56" s="24" t="s">
        <v>321</v>
      </c>
      <c r="B56" s="4" t="s">
        <v>278</v>
      </c>
      <c r="C56" s="1">
        <v>31</v>
      </c>
    </row>
    <row r="57" spans="1:3" ht="34.799999999999997" customHeight="1">
      <c r="A57" s="70" t="s">
        <v>140</v>
      </c>
      <c r="B57" s="71" t="s">
        <v>322</v>
      </c>
      <c r="C57" s="26">
        <f>C58+C59+C60+C63+C64+C65+C66+C67+C68+C69+C70+C71+C72+C73+C74</f>
        <v>6858.4000000000005</v>
      </c>
    </row>
    <row r="58" spans="1:3" ht="23.25" customHeight="1">
      <c r="A58" s="24" t="s">
        <v>142</v>
      </c>
      <c r="B58" s="4" t="s">
        <v>210</v>
      </c>
      <c r="C58" s="1">
        <v>1029.4000000000001</v>
      </c>
    </row>
    <row r="59" spans="1:3" ht="23.25" customHeight="1">
      <c r="A59" s="24" t="s">
        <v>144</v>
      </c>
      <c r="B59" s="4" t="s">
        <v>214</v>
      </c>
      <c r="C59" s="1">
        <v>112.2</v>
      </c>
    </row>
    <row r="60" spans="1:3" ht="23.25" customHeight="1">
      <c r="A60" s="24" t="s">
        <v>146</v>
      </c>
      <c r="B60" s="4" t="s">
        <v>235</v>
      </c>
      <c r="C60" s="1">
        <v>5524.8</v>
      </c>
    </row>
    <row r="61" spans="1:3" ht="23.25" customHeight="1">
      <c r="A61" s="24" t="s">
        <v>323</v>
      </c>
      <c r="B61" s="4" t="s">
        <v>324</v>
      </c>
      <c r="C61" s="1">
        <v>523.9</v>
      </c>
    </row>
    <row r="62" spans="1:3" ht="18.600000000000001" customHeight="1">
      <c r="A62" s="24" t="s">
        <v>325</v>
      </c>
      <c r="B62" s="4" t="s">
        <v>345</v>
      </c>
      <c r="C62" s="1">
        <v>47.9</v>
      </c>
    </row>
    <row r="63" spans="1:3" ht="23.25" customHeight="1">
      <c r="A63" s="24" t="s">
        <v>148</v>
      </c>
      <c r="B63" s="4" t="s">
        <v>245</v>
      </c>
      <c r="C63" s="1">
        <v>17</v>
      </c>
    </row>
    <row r="64" spans="1:3" ht="23.25" customHeight="1">
      <c r="A64" s="24" t="s">
        <v>150</v>
      </c>
      <c r="B64" s="4" t="s">
        <v>248</v>
      </c>
      <c r="C64" s="1">
        <v>15</v>
      </c>
    </row>
    <row r="65" spans="1:3" ht="23.25" customHeight="1">
      <c r="A65" s="24" t="s">
        <v>151</v>
      </c>
      <c r="B65" s="4" t="s">
        <v>251</v>
      </c>
      <c r="C65" s="1">
        <v>35</v>
      </c>
    </row>
    <row r="66" spans="1:3" ht="23.25" customHeight="1">
      <c r="A66" s="24" t="s">
        <v>153</v>
      </c>
      <c r="B66" s="4" t="s">
        <v>254</v>
      </c>
      <c r="C66" s="1">
        <v>14</v>
      </c>
    </row>
    <row r="67" spans="1:3" ht="28.5" customHeight="1">
      <c r="A67" s="24" t="s">
        <v>326</v>
      </c>
      <c r="B67" s="4" t="s">
        <v>257</v>
      </c>
      <c r="C67" s="1">
        <v>20</v>
      </c>
    </row>
    <row r="68" spans="1:3" ht="23.25" customHeight="1">
      <c r="A68" s="24" t="s">
        <v>327</v>
      </c>
      <c r="B68" s="4" t="s">
        <v>260</v>
      </c>
      <c r="C68" s="1">
        <v>8</v>
      </c>
    </row>
    <row r="69" spans="1:3" ht="23.25" customHeight="1">
      <c r="A69" s="24" t="s">
        <v>328</v>
      </c>
      <c r="B69" s="4" t="s">
        <v>263</v>
      </c>
      <c r="C69" s="1">
        <v>14</v>
      </c>
    </row>
    <row r="70" spans="1:3" ht="23.25" customHeight="1">
      <c r="A70" s="24" t="s">
        <v>329</v>
      </c>
      <c r="B70" s="4" t="s">
        <v>266</v>
      </c>
      <c r="C70" s="1">
        <v>15</v>
      </c>
    </row>
    <row r="71" spans="1:3" ht="30" customHeight="1">
      <c r="A71" s="24" t="s">
        <v>330</v>
      </c>
      <c r="B71" s="4" t="s">
        <v>269</v>
      </c>
      <c r="C71" s="1">
        <v>12</v>
      </c>
    </row>
    <row r="72" spans="1:3" ht="23.25" customHeight="1">
      <c r="A72" s="24" t="s">
        <v>331</v>
      </c>
      <c r="B72" s="4" t="s">
        <v>272</v>
      </c>
      <c r="C72" s="1">
        <v>14</v>
      </c>
    </row>
    <row r="73" spans="1:3" ht="23.25" customHeight="1">
      <c r="A73" s="24" t="s">
        <v>332</v>
      </c>
      <c r="B73" s="4" t="s">
        <v>275</v>
      </c>
      <c r="C73" s="1">
        <v>12</v>
      </c>
    </row>
    <row r="74" spans="1:3" ht="23.25" customHeight="1">
      <c r="A74" s="24" t="s">
        <v>333</v>
      </c>
      <c r="B74" s="4" t="s">
        <v>278</v>
      </c>
      <c r="C74" s="1">
        <v>16</v>
      </c>
    </row>
    <row r="75" spans="1:3" ht="20.399999999999999" customHeight="1">
      <c r="A75" s="72"/>
      <c r="B75" s="73" t="s">
        <v>159</v>
      </c>
      <c r="C75" s="30">
        <f>C13+C24+C31+C40+C43+C57</f>
        <v>32195.100000000006</v>
      </c>
    </row>
    <row r="76" spans="1:3" ht="16.5" customHeight="1">
      <c r="A76" s="16"/>
      <c r="B76" s="4" t="s">
        <v>285</v>
      </c>
      <c r="C76" s="1">
        <v>31768.799999999999</v>
      </c>
    </row>
    <row r="77" spans="1:3" ht="14.25" customHeight="1">
      <c r="B77" s="20" t="s">
        <v>334</v>
      </c>
      <c r="C77" s="25"/>
    </row>
    <row r="78" spans="1:3" ht="13.8" customHeight="1">
      <c r="C78" s="25"/>
    </row>
  </sheetData>
  <autoFilter ref="A12:C77" xr:uid="{00000000-0009-0000-0000-000002000000}"/>
  <mergeCells count="5">
    <mergeCell ref="A5:C5"/>
    <mergeCell ref="A6:C6"/>
    <mergeCell ref="A9:A11"/>
    <mergeCell ref="B9:B11"/>
    <mergeCell ref="C9:C11"/>
  </mergeCells>
  <pageMargins left="0.78740157480314965" right="0.39370078740157483" top="0.78740157480314965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1 priedas pajamos</vt:lpstr>
      <vt:lpstr>2 priedas išlaidos </vt:lpstr>
      <vt:lpstr>3 priedas išlaidos </vt:lpstr>
      <vt:lpstr>'2 priedas išlaidos '!Print_Titles</vt:lpstr>
      <vt:lpstr>'3 priedas išlaidos '!Print_Titles</vt:lpstr>
    </vt:vector>
  </TitlesOfParts>
  <Manager/>
  <Company>Eksitonas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</dc:creator>
  <cp:keywords/>
  <dc:description/>
  <cp:lastModifiedBy>Irena Valaikaitė</cp:lastModifiedBy>
  <cp:revision/>
  <cp:lastPrinted>2024-01-18T16:57:54Z</cp:lastPrinted>
  <dcterms:created xsi:type="dcterms:W3CDTF">2008-12-14T21:40:51Z</dcterms:created>
  <dcterms:modified xsi:type="dcterms:W3CDTF">2024-01-23T13:44:33Z</dcterms:modified>
  <cp:category/>
  <cp:contentStatus/>
</cp:coreProperties>
</file>